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19, 2020, 2021 e 2022\por unidade planilhas 2019 a 2022\2020\"/>
    </mc:Choice>
  </mc:AlternateContent>
  <xr:revisionPtr revIDLastSave="0" documentId="8_{3374404A-60A0-429D-90EA-F2A858FCDC45}" xr6:coauthVersionLast="47" xr6:coauthVersionMax="47" xr10:uidLastSave="{00000000-0000-0000-0000-000000000000}"/>
  <bookViews>
    <workbookView xWindow="-120" yWindow="-120" windowWidth="29040" windowHeight="15720" xr2:uid="{A97A2047-419A-4AAF-84B0-6187B162DE95}"/>
  </bookViews>
  <sheets>
    <sheet name="CRER" sheetId="1" r:id="rId1"/>
  </sheets>
  <definedNames>
    <definedName name="_xlnm._FilterDatabase" localSheetId="0" hidden="1">CRER!$D$21:$U$56</definedName>
    <definedName name="_xlnm.Print_Area" localSheetId="0">CRER!$A$1:$V$116</definedName>
    <definedName name="_xlnm.Print_Titles" localSheetId="0">CRER!$67:$68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6" i="1" l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/>
  <c r="L77" i="1" a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/>
  <c r="L71" i="1" a="1"/>
  <c r="L70" i="1" a="1"/>
  <c r="L70" i="1" s="1"/>
  <c r="L69" i="1" a="1"/>
  <c r="L69" i="1" s="1"/>
  <c r="U56" i="1"/>
  <c r="T56" i="1"/>
  <c r="S56" i="1"/>
  <c r="R56" i="1"/>
  <c r="Q56" i="1"/>
  <c r="P56" i="1"/>
  <c r="O56" i="1"/>
  <c r="N56" i="1"/>
  <c r="M56" i="1"/>
  <c r="L56" i="1"/>
  <c r="J56" i="1"/>
  <c r="I56" i="1"/>
  <c r="H56" i="1"/>
  <c r="G56" i="1"/>
  <c r="F56" i="1"/>
  <c r="E56" i="1"/>
  <c r="D56" i="1"/>
  <c r="C56" i="1"/>
  <c r="B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5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69" authorId="0" shapeId="0" xr:uid="{4E7C6BF6-C084-4CE3-B274-B77393BE0F64}">
      <text>
        <r>
          <rPr>
            <sz val="10"/>
            <rFont val="Arial"/>
            <family val="2"/>
          </rPr>
          <t xml:space="preserve">ENERGIA - REFERÊNCIA DEZ/19 - LANÇADO PLANILHA PAGAMENTO GEFIC EM JAN/20
</t>
        </r>
      </text>
    </comment>
    <comment ref="F70" authorId="0" shapeId="0" xr:uid="{4FACA3DC-F00A-4B7E-B513-680ABF0FC4E3}">
      <text>
        <r>
          <rPr>
            <sz val="10"/>
            <rFont val="Arial"/>
            <family val="2"/>
          </rPr>
          <t xml:space="preserve">ENERGIA - REFERÊNCIA JAN/20 - LANÇADO PLANILHA PAGAMENTO GEFIC EM FEV/20
</t>
        </r>
      </text>
    </comment>
    <comment ref="F71" authorId="0" shapeId="0" xr:uid="{DB543265-9750-482F-AD1A-4D40327EFB4D}">
      <text>
        <r>
          <rPr>
            <sz val="10"/>
            <rFont val="Arial"/>
            <family val="2"/>
          </rPr>
          <t>R$ 215.000,00 PARTE  CELG FEV/20, Lançado na planilha de MAR 2020 (TOTAL R$ 217.160,85)</t>
        </r>
      </text>
    </comment>
    <comment ref="F72" authorId="0" shapeId="0" xr:uid="{3E5E818A-502E-4F14-B42F-FCB8E234DD0E}">
      <text>
        <r>
          <rPr>
            <sz val="10"/>
            <rFont val="Arial"/>
            <family val="2"/>
          </rPr>
          <t xml:space="preserve"> R$ 2.160,85, restante CELG FEV 2020 Lançado na planilha MAR 2020 e R$ 190.012,88 - CELG MAR 2020, Lançado na planilha de ABR 2020</t>
        </r>
      </text>
    </comment>
    <comment ref="F73" authorId="0" shapeId="0" xr:uid="{35BE09CB-73D5-4D7B-9D08-3013FF33237A}">
      <text>
        <r>
          <rPr>
            <sz val="10"/>
            <rFont val="Arial"/>
            <family val="2"/>
          </rPr>
          <t xml:space="preserve"> R$ 2.160,85, restante CELG FEV 2020 Lançado na planilha MAR 2020 e R$ 190.012,88 - CELG MAR 2020, Lançado na planilha de ABR 2020</t>
        </r>
      </text>
    </comment>
    <comment ref="F74" authorId="0" shapeId="0" xr:uid="{FE55E913-B1AC-4F4D-A076-9922D920BCAC}">
      <text>
        <r>
          <rPr>
            <sz val="10"/>
            <rFont val="Arial"/>
            <family val="2"/>
          </rPr>
          <t xml:space="preserve">REFERÊNCIA ABR/20 - LANÇADO PLANILHA PAGAMENTO GEFIC EM MAI/20
</t>
        </r>
      </text>
    </comment>
    <comment ref="F75" authorId="0" shapeId="0" xr:uid="{1278CE1D-D440-48C9-8AC5-5A2AE6E586CE}">
      <text>
        <r>
          <rPr>
            <sz val="10"/>
            <rFont val="Arial"/>
            <family val="2"/>
          </rPr>
          <t>CELG REF.MAI/2020, LANÇADO NA PLANILHA DE REPASSE MENSAL JUN/2</t>
        </r>
      </text>
    </comment>
    <comment ref="F76" authorId="0" shapeId="0" xr:uid="{628247F7-539B-49C9-9777-F05E72150D6D}">
      <text>
        <r>
          <rPr>
            <sz val="10"/>
            <rFont val="Arial"/>
            <family val="2"/>
          </rPr>
          <t xml:space="preserve">ENERGIA - REFERÊNCIA JUN/20 - LANÇADO PLANILHA PAGAMENTO GEFIC EM JUL/20
</t>
        </r>
      </text>
    </comment>
    <comment ref="F77" authorId="0" shapeId="0" xr:uid="{B68B3F12-31AE-4EDB-9846-E946E3AC0776}">
      <text>
        <r>
          <rPr>
            <sz val="10"/>
            <rFont val="Arial"/>
            <family val="2"/>
          </rPr>
          <t xml:space="preserve">ENERGIA - REFERÊNCIA JUL/20 - LANÇADO PLANILHA PAGAMENTO GEFIC EM AGO/20
</t>
        </r>
      </text>
    </comment>
    <comment ref="F78" authorId="0" shapeId="0" xr:uid="{17AC957F-686B-463D-97E6-6AAA19A0CF48}">
      <text>
        <r>
          <rPr>
            <sz val="10"/>
            <rFont val="Arial"/>
            <family val="2"/>
          </rPr>
          <t xml:space="preserve">ENERGIA - REFERÊNCIA AGO/20 - LANÇADO PLANILHA PAGAMENTO GEFIC EM SET/20
</t>
        </r>
      </text>
    </comment>
    <comment ref="F79" authorId="0" shapeId="0" xr:uid="{0A610759-EF87-43FA-9AEA-106C3329485F}">
      <text>
        <r>
          <rPr>
            <sz val="10"/>
            <rFont val="Arial"/>
            <family val="2"/>
          </rPr>
          <t xml:space="preserve">ENERGIA - REFERÊNCIA SET/20 - LANÇADO PLANILHA PAGAMENTO GEFIC EM OUT/20
</t>
        </r>
      </text>
    </comment>
    <comment ref="F80" authorId="0" shapeId="0" xr:uid="{0A524510-D43F-42C0-A2C5-1D62432B8B4C}">
      <text>
        <r>
          <rPr>
            <sz val="10"/>
            <rFont val="Arial"/>
            <family val="2"/>
          </rPr>
          <t xml:space="preserve">ENERGIA - REFERÊNCIA OUT/20 - LANÇADO PLANILHA PAGAMENTO GEFIC EM NOV/20
</t>
        </r>
      </text>
    </comment>
    <comment ref="F81" authorId="0" shapeId="0" xr:uid="{5023C3F0-9413-43A0-B15A-EDA600BD2A62}">
      <text>
        <r>
          <rPr>
            <sz val="10"/>
            <rFont val="Arial"/>
            <family val="2"/>
          </rPr>
          <t xml:space="preserve">ENERGIA - LANÇADO PLANILHA PAGAMENTO GEFIC EM DEZ/20
.
NOV/20..........................R$217.039,38
DEZ/20..........................R$ 227.033,12
</t>
        </r>
      </text>
    </comment>
    <comment ref="F82" authorId="0" shapeId="0" xr:uid="{51C367F8-1FC1-4022-8F18-795CF8683E3D}">
      <text>
        <r>
          <rPr>
            <sz val="10"/>
            <rFont val="Arial"/>
            <family val="2"/>
          </rPr>
          <t xml:space="preserve">ENERGIA - LANÇADO PLANILHA PAGAMENTO GEFIC EM DEZ/20
.
NOV/20..........................R$217.039,38
DEZ/20..........................R$ 227.033,12
</t>
        </r>
      </text>
    </comment>
    <comment ref="F99" authorId="0" shapeId="0" xr:uid="{4E6A640D-2F9B-47E8-925A-FA986FCCFB34}">
      <text>
        <r>
          <rPr>
            <sz val="10"/>
            <rFont val="Arial"/>
            <family val="2"/>
          </rPr>
          <t xml:space="preserve">R$ -104.065,34 -Ajuste MAI-20 - LANÇADO PLANILHA JUN-20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  <comment ref="F100" authorId="0" shapeId="0" xr:uid="{82AF9B1A-EC8F-4E97-88AC-C8733C2DEB4B}">
      <text>
        <r>
          <rPr>
            <sz val="10"/>
            <rFont val="Arial"/>
            <family val="2"/>
          </rPr>
          <t xml:space="preserve">Ajuste MAI-20 - LANÇADO PLANILHA JUN-20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  <comment ref="F101" authorId="0" shapeId="0" xr:uid="{C260F23D-6ED8-42AE-A0FF-86C286349ED5}">
      <text>
        <r>
          <rPr>
            <sz val="10"/>
            <rFont val="Arial"/>
            <family val="2"/>
          </rPr>
          <t xml:space="preserve">Ajuste JUL-19- LANÇADO PLANILHA AGO-20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  <comment ref="F102" authorId="0" shapeId="0" xr:uid="{ABEB6B73-FB89-4185-8CED-1EB332116A46}">
      <text>
        <r>
          <rPr>
            <sz val="10"/>
            <rFont val="Arial"/>
            <family val="2"/>
          </rPr>
          <t xml:space="preserve">Ajuste AGO-20- LANÇADO PLANILHA SET-20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  <comment ref="F103" authorId="0" shapeId="0" xr:uid="{D8DD9E10-5DE1-4D53-AE9F-A24FCC9AF7D4}">
      <text>
        <r>
          <rPr>
            <sz val="10"/>
            <rFont val="Arial"/>
            <family val="2"/>
          </rPr>
          <t xml:space="preserve">Ajuste SET-20- LANÇADO PLANILHA OUT-20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  <comment ref="F104" authorId="0" shapeId="0" xr:uid="{4D088C8D-DA17-4B47-88E1-6DF8EA31060D}">
      <text>
        <r>
          <rPr>
            <sz val="10"/>
            <rFont val="Arial"/>
            <family val="2"/>
          </rPr>
          <t xml:space="preserve">Ajuste OUT-20- LANÇADO PLANILHA NOV-20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  <comment ref="F105" authorId="0" shapeId="0" xr:uid="{947FA757-9164-4E8B-8E65-E09AA7541EAC}">
      <text>
        <r>
          <rPr>
            <sz val="10"/>
            <rFont val="Arial"/>
            <family val="2"/>
          </rPr>
          <t xml:space="preserve">Ajuste OUT-20- LANÇADO PLANILHA NOV-20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<sst xmlns="http://schemas.openxmlformats.org/spreadsheetml/2006/main" count="154" uniqueCount="75">
  <si>
    <t>Relatório Resumido da Execução Orçamentária e Financeira por Contrato de Gestão</t>
  </si>
  <si>
    <t>Mês/Ano: /2020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</si>
  <si>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</si>
  <si>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</si>
  <si>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</si>
  <si>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</si>
  <si>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</si>
  <si>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- 9º Termo Aditivo, 10º Termo Aditivo</t>
  </si>
  <si>
    <t>Vigência do Contrato de Gestão - Início 28/06/2011 Término 27/06/2012  / Termo Aditivo: 9º Início 28/03/2029 Término 27/03/2020 e Termo Aditivo: 10º Início  28/03/20 A 27/03/21</t>
  </si>
  <si>
    <t>Previsão de Repasse Mensal do Contrato de Gestão/ADITIVO 9° T.A - Custeio :  R$  12.083.198,45         E ADITIVO 10° T.A - Custeio :  R$  12.479.154,72 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</si>
  <si>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</si>
  <si>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</si>
  <si>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</si>
  <si>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</si>
  <si>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</si>
  <si>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</si>
  <si>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</si>
  <si>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</si>
  <si>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</si>
  <si>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</si>
  <si>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</si>
  <si>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</si>
  <si>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</si>
  <si>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</si>
  <si>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</si>
  <si>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</si>
  <si>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</si>
  <si>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</si>
  <si>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</si>
  <si>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</si>
  <si>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</si>
  <si>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</si>
  <si>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</si>
  <si>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</si>
  <si>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</si>
  <si>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</si>
  <si>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</si>
  <si>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</si>
  <si>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</si>
  <si>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</si>
  <si>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</si>
  <si>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 xml:space="preserve">Período da APLICAÇÃO da Glosa (mês/ano)- </t>
  </si>
  <si>
    <t>Competência do DESPESA (mês/ano)</t>
  </si>
  <si>
    <t>Área Responsável</t>
  </si>
  <si>
    <t>Glosa- Concessionárias (faturas da energia).</t>
  </si>
  <si>
    <t>3.3.90.39.04</t>
  </si>
  <si>
    <t>SES/GAAL-11410, SES/GMAE-14421 E SES/SUPECC-03082.</t>
  </si>
  <si>
    <t>*Glosa- Concessionárias (faturas da energia).</t>
  </si>
  <si>
    <t>Glossa Contrato Gestão</t>
  </si>
  <si>
    <t>-</t>
  </si>
  <si>
    <t>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</si>
  <si>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 xml:space="preserve">R$ 3.5000.000,00 -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</si>
  <si>
    <t xml:space="preserve">DEZ/2019 A JAN/2020 </t>
  </si>
  <si>
    <t xml:space="preserve">
.
Desconto referente ao convênio nº 11/2018 - DEZ/2019 A JAN/2020 Lançado na planilha previsão repasse FEV/2020 LANÇADO PELA GAOS..................................................3.986.725,49</t>
  </si>
  <si>
    <t xml:space="preserve">R$ 3.500.000,00 -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</si>
  <si>
    <t>R$ 1.314.435,71 - Diferença FEV/20, LANÇADO NA PLANILHA DE PAGAMENTO MAR/20 -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</si>
  <si>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 xml:space="preserve">R$ 3.500,000,00 -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</si>
  <si>
    <t>R$ 198.732,80 - Ajuste referente ao   convênio nº 11/2018 - firmado pela AGIR, referência MAR-20</t>
  </si>
  <si>
    <t xml:space="preserve">R$ 3.500,000,00 - Desconto MAI-20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</si>
  <si>
    <t>R$ 525.918,80 -Ajuste ABR-20 - LANÇADO PLANILHA MAI-20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</si>
  <si>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Glossa Redução Contrato gestão</t>
  </si>
  <si>
    <t>R$ -104.065,34 -Ajuste MAI-20 - LANÇADO PLANILHA JUN-20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</si>
  <si>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Ajuste MAI-20 - LANÇADO PLANILHA JUN-20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</si>
  <si>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Ajuste JUL-19- LANÇADO PLANILHA AGO-20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</si>
  <si>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Ajuste AGO-20- LANÇADO PLANILHA SET-20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</si>
  <si>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Ajuste SET-20- LANÇADO PLANILHA OUT-20 rreferente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</si>
  <si>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Ajuste OUT-20- LANÇADO PLANILHA NOV-20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</si>
  <si>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Total Geral</t>
  </si>
  <si>
    <t xml:space="preserve">* Glosa aplicada com valor estimado - ajuste será realizado posteriormente, quando informado pela SES/GMAE - CG-14421. </t>
  </si>
  <si>
    <t>Nota Explicativa: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</si>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</sst>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16]mmmm\-yy;@"/>
    <numFmt numFmtId="166" formatCode="[$-416]mmm\-yy;@"/>
  </numFmts>
  <fonts count="14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0"/>
      <color theme="1"/>
      <name val="Calibri"/>
      <family val="2"/>
      <charset val="1"/>
    </font>
    <font>
      <sz val="7"/>
      <color rgb="FF000000"/>
      <name val="Calibri"/>
      <family val="2"/>
      <charset val="1"/>
    </font>
    <font>
      <sz val="8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164" fontId="1" fillId="0" borderId="0" applyBorder="0" applyProtection="0"/>
  </cellStyleXfs>
  <cellXfs count="6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vertical="center" wrapText="1"/>
    </xf>
    <xf numFmtId="165" fontId="6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wrapText="1"/>
    </xf>
    <xf numFmtId="43" fontId="0" fillId="0" borderId="0" xfId="0" applyNumberFormat="1"/>
    <xf numFmtId="0" fontId="3" fillId="4" borderId="12" xfId="0" applyFont="1" applyFill="1" applyBorder="1" applyAlignment="1">
      <alignment wrapText="1"/>
    </xf>
    <xf numFmtId="164" fontId="5" fillId="4" borderId="13" xfId="0" applyNumberFormat="1" applyFont="1" applyFill="1" applyBorder="1" applyAlignment="1">
      <alignment horizontal="righ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6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5" fillId="3" borderId="16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164" fontId="3" fillId="0" borderId="0" xfId="0" applyNumberFormat="1" applyFont="1" applyAlignment="1">
      <alignment wrapText="1"/>
    </xf>
    <xf numFmtId="0" fontId="5" fillId="3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164" fontId="3" fillId="0" borderId="16" xfId="1" applyFont="1" applyBorder="1" applyAlignment="1" applyProtection="1">
      <alignment horizontal="right" vertical="center"/>
    </xf>
    <xf numFmtId="0" fontId="8" fillId="0" borderId="16" xfId="0" applyFont="1" applyBorder="1" applyAlignment="1">
      <alignment horizontal="center" vertical="center" wrapText="1"/>
    </xf>
    <xf numFmtId="1" fontId="8" fillId="0" borderId="16" xfId="0" applyNumberFormat="1" applyFont="1" applyBorder="1" applyAlignment="1">
      <alignment horizontal="center" vertical="center" wrapText="1"/>
    </xf>
    <xf numFmtId="166" fontId="8" fillId="0" borderId="16" xfId="0" applyNumberFormat="1" applyFont="1" applyBorder="1" applyAlignment="1">
      <alignment horizontal="center" vertical="center" wrapText="1"/>
    </xf>
    <xf numFmtId="17" fontId="0" fillId="0" borderId="0" xfId="0" applyNumberFormat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11" fillId="0" borderId="1" xfId="0" applyNumberFormat="1" applyFont="1" applyBorder="1" applyAlignment="1">
      <alignment horizontal="left" vertical="top" wrapText="1"/>
    </xf>
    <xf numFmtId="49" fontId="11" fillId="0" borderId="0" xfId="0" applyNumberFormat="1" applyFont="1" applyAlignment="1">
      <alignment horizontal="left" vertical="top" wrapText="1"/>
    </xf>
    <xf numFmtId="0" fontId="5" fillId="5" borderId="16" xfId="0" applyFont="1" applyFill="1" applyBorder="1" applyAlignment="1">
      <alignment vertical="center" wrapText="1"/>
    </xf>
    <xf numFmtId="4" fontId="5" fillId="5" borderId="16" xfId="0" applyNumberFormat="1" applyFont="1" applyFill="1" applyBorder="1" applyAlignment="1">
      <alignment horizontal="right" vertical="center" wrapText="1"/>
    </xf>
    <xf numFmtId="0" fontId="3" fillId="5" borderId="16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20" xfId="0" applyFont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2">
    <cellStyle name="Normal" xfId="0" builtinId="0"/>
    <cellStyle name="Vírgula 44" xfId="1" xr:uid="{5330179F-7906-4C0A-92C6-F6CFA725A0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AEE9C-542B-402A-885C-266D27439AEC}">
  <sheetPr codeName="Planilha3">
    <tabColor rgb="FF00B050"/>
    <pageSetUpPr fitToPage="1"/>
  </sheetPr>
  <dimension ref="A1:W157"/>
  <sheetViews>
    <sheetView tabSelected="1" zoomScale="110" zoomScaleNormal="110" workbookViewId="0">
      <selection activeCell="A13" sqref="A13:V13"/>
    </sheetView>
  </sheetViews>
  <sheetFormatPr defaultColWidth="8.7109375" defaultRowHeight="15" x14ac:dyDescent="0.25"/>
  <cols>
    <col min="1" max="1" width="9" customWidth="1"/>
    <col min="2" max="2" width="16.5703125" customWidth="1"/>
    <col min="3" max="3" width="15" style="66" customWidth="1"/>
    <col min="4" max="7" width="15" customWidth="1"/>
    <col min="8" max="8" width="21" customWidth="1"/>
    <col min="9" max="11" width="14.7109375" customWidth="1"/>
    <col min="12" max="12" width="20.42578125" customWidth="1"/>
    <col min="13" max="13" width="12.28515625" customWidth="1"/>
    <col min="14" max="14" width="15.85546875" customWidth="1"/>
    <col min="15" max="15" width="12.28515625" customWidth="1"/>
    <col min="16" max="16" width="18.5703125" customWidth="1"/>
    <col min="17" max="21" width="12.28515625" customWidth="1"/>
    <col min="22" max="22" width="20.140625" customWidth="1"/>
    <col min="23" max="24" width="14.28515625" bestFit="1" customWidth="1"/>
  </cols>
  <sheetData>
    <row r="1" spans="1:22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3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3" ht="71.25" customHeight="1" thickBot="1" x14ac:dyDescent="0.3">
      <c r="A20" s="12"/>
      <c r="B20" s="15" t="s">
        <v>14</v>
      </c>
      <c r="C20" s="16" t="s">
        <v>15</v>
      </c>
      <c r="D20" s="17" t="s">
        <v>16</v>
      </c>
      <c r="E20" s="17"/>
      <c r="F20" s="17"/>
      <c r="G20" s="17" t="s">
        <v>17</v>
      </c>
      <c r="H20" s="17"/>
      <c r="I20" s="17"/>
      <c r="J20" s="18" t="s">
        <v>18</v>
      </c>
      <c r="K20" s="17" t="s">
        <v>19</v>
      </c>
      <c r="L20" s="17"/>
      <c r="M20" s="17"/>
      <c r="N20" s="17"/>
      <c r="O20" s="17" t="s">
        <v>20</v>
      </c>
      <c r="P20" s="17"/>
      <c r="Q20" s="18" t="s">
        <v>21</v>
      </c>
      <c r="R20" s="17" t="s">
        <v>22</v>
      </c>
      <c r="S20" s="17"/>
      <c r="T20" s="17" t="s">
        <v>23</v>
      </c>
      <c r="U20" s="17"/>
      <c r="V20" s="16" t="s">
        <v>24</v>
      </c>
    </row>
    <row r="21" spans="1:23" ht="37.5" customHeight="1" thickBot="1" x14ac:dyDescent="0.3">
      <c r="A21" s="12"/>
      <c r="B21" s="15"/>
      <c r="C21" s="16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25</v>
      </c>
      <c r="K21" s="19" t="s">
        <v>28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29</v>
      </c>
      <c r="V21" s="16"/>
    </row>
    <row r="22" spans="1:23" ht="15.75" thickBot="1" x14ac:dyDescent="0.3">
      <c r="A22" s="20">
        <v>43831</v>
      </c>
      <c r="B22" s="21">
        <v>12083198.449999999</v>
      </c>
      <c r="C22" s="21">
        <v>12083198.449999999</v>
      </c>
      <c r="D22" s="21">
        <v>23412255.84</v>
      </c>
      <c r="E22" s="21"/>
      <c r="F22" s="21"/>
      <c r="G22" s="21">
        <v>8062376.6600000001</v>
      </c>
      <c r="H22" s="21"/>
      <c r="I22" s="21"/>
      <c r="J22" s="21">
        <v>224071.61</v>
      </c>
      <c r="K22" s="22">
        <v>43831</v>
      </c>
      <c r="L22" s="23">
        <v>8062376.6600000001</v>
      </c>
      <c r="M22" s="23"/>
      <c r="N22" s="23"/>
      <c r="O22" s="23"/>
      <c r="P22" s="23"/>
      <c r="Q22" s="23"/>
      <c r="R22" s="23"/>
      <c r="S22" s="23"/>
      <c r="T22" s="23"/>
      <c r="U22" s="23"/>
      <c r="V22" s="24">
        <f>SUM(L22:N22)-SUM(O22:P22)+SUM(R22:S22)+SUM(T22:U22)</f>
        <v>8062376.6600000001</v>
      </c>
      <c r="W22" s="25"/>
    </row>
    <row r="23" spans="1:23" ht="15.75" thickBot="1" x14ac:dyDescent="0.3">
      <c r="A23" s="20">
        <v>43862</v>
      </c>
      <c r="B23" s="21">
        <v>12083198.449999999</v>
      </c>
      <c r="C23" s="21">
        <v>12083198.449999999</v>
      </c>
      <c r="D23" s="21"/>
      <c r="E23" s="21"/>
      <c r="F23" s="21">
        <v>631942.92000000004</v>
      </c>
      <c r="G23" s="21">
        <v>12109948.629999999</v>
      </c>
      <c r="H23" s="21"/>
      <c r="I23" s="21">
        <v>222903.39</v>
      </c>
      <c r="J23" s="21">
        <v>3703222.52</v>
      </c>
      <c r="K23" s="22">
        <v>43831</v>
      </c>
      <c r="L23" s="23">
        <v>3796750.18</v>
      </c>
      <c r="M23" s="23"/>
      <c r="N23" s="23"/>
      <c r="O23" s="23"/>
      <c r="P23" s="23"/>
      <c r="Q23" s="23"/>
      <c r="R23" s="23"/>
      <c r="S23" s="23"/>
      <c r="T23" s="23"/>
      <c r="U23" s="23"/>
      <c r="V23" s="24">
        <f t="shared" ref="V23:V55" si="0">SUM(L23:N23)-SUM(O23:P23)+SUM(R23:S23)+SUM(T23:U23)</f>
        <v>3796750.18</v>
      </c>
      <c r="W23" s="25"/>
    </row>
    <row r="24" spans="1:23" ht="15.75" thickBot="1" x14ac:dyDescent="0.3">
      <c r="A24" s="20">
        <v>43862</v>
      </c>
      <c r="B24" s="21"/>
      <c r="C24" s="21"/>
      <c r="D24" s="21"/>
      <c r="E24" s="21"/>
      <c r="F24" s="21"/>
      <c r="G24" s="21"/>
      <c r="H24" s="21"/>
      <c r="I24" s="21"/>
      <c r="J24" s="21"/>
      <c r="K24" s="22">
        <v>43862</v>
      </c>
      <c r="L24" s="23">
        <v>8313198.4500000002</v>
      </c>
      <c r="M24" s="23"/>
      <c r="N24" s="23"/>
      <c r="O24" s="23"/>
      <c r="P24" s="23"/>
      <c r="Q24" s="23"/>
      <c r="R24" s="23"/>
      <c r="S24" s="23"/>
      <c r="T24" s="23"/>
      <c r="U24" s="23"/>
      <c r="V24" s="24">
        <f t="shared" si="0"/>
        <v>8313198.4500000002</v>
      </c>
      <c r="W24" s="25"/>
    </row>
    <row r="25" spans="1:23" ht="15.75" thickBot="1" x14ac:dyDescent="0.3">
      <c r="A25" s="20">
        <v>43891</v>
      </c>
      <c r="B25" s="21">
        <v>12122794.029999999</v>
      </c>
      <c r="C25" s="21">
        <v>12122794.029999999</v>
      </c>
      <c r="D25" s="21">
        <v>20449270.010000002</v>
      </c>
      <c r="E25" s="21"/>
      <c r="F25" s="21"/>
      <c r="G25" s="21">
        <v>3239930.55</v>
      </c>
      <c r="H25" s="21"/>
      <c r="I25" s="21">
        <v>409039.53</v>
      </c>
      <c r="J25" s="21">
        <v>7701725.4900000002</v>
      </c>
      <c r="K25" s="22">
        <v>43862</v>
      </c>
      <c r="L25" s="23">
        <v>66777.48</v>
      </c>
      <c r="M25" s="23"/>
      <c r="N25" s="23"/>
      <c r="O25" s="23"/>
      <c r="P25" s="23"/>
      <c r="Q25" s="23"/>
      <c r="R25" s="23"/>
      <c r="S25" s="23"/>
      <c r="T25" s="23"/>
      <c r="U25" s="23"/>
      <c r="V25" s="24">
        <f t="shared" si="0"/>
        <v>66777.48</v>
      </c>
      <c r="W25" s="25"/>
    </row>
    <row r="26" spans="1:23" ht="15.75" thickBot="1" x14ac:dyDescent="0.3">
      <c r="A26" s="20">
        <v>43891</v>
      </c>
      <c r="B26" s="21"/>
      <c r="C26" s="21"/>
      <c r="D26" s="21"/>
      <c r="E26" s="21"/>
      <c r="F26" s="21"/>
      <c r="G26" s="21"/>
      <c r="H26" s="21"/>
      <c r="I26" s="21"/>
      <c r="J26" s="21"/>
      <c r="K26" s="22">
        <v>43891</v>
      </c>
      <c r="L26" s="23">
        <v>3173153.07</v>
      </c>
      <c r="M26" s="23"/>
      <c r="N26" s="23"/>
      <c r="O26" s="23"/>
      <c r="P26" s="23"/>
      <c r="Q26" s="23"/>
      <c r="R26" s="23"/>
      <c r="S26" s="23"/>
      <c r="T26" s="23"/>
      <c r="U26" s="23"/>
      <c r="V26" s="24">
        <f t="shared" si="0"/>
        <v>3173153.07</v>
      </c>
      <c r="W26" s="25"/>
    </row>
    <row r="27" spans="1:23" ht="15.75" thickBot="1" x14ac:dyDescent="0.3">
      <c r="A27" s="20">
        <v>43891</v>
      </c>
      <c r="B27" s="21"/>
      <c r="C27" s="21"/>
      <c r="D27" s="21"/>
      <c r="E27" s="21"/>
      <c r="F27" s="21"/>
      <c r="G27" s="21"/>
      <c r="H27" s="21"/>
      <c r="I27" s="21"/>
      <c r="J27" s="21"/>
      <c r="K27" s="22">
        <v>43862</v>
      </c>
      <c r="L27" s="23"/>
      <c r="M27" s="23"/>
      <c r="N27" s="23">
        <v>222903.39</v>
      </c>
      <c r="O27" s="23"/>
      <c r="P27" s="23"/>
      <c r="Q27" s="23"/>
      <c r="R27" s="23"/>
      <c r="S27" s="23"/>
      <c r="T27" s="23"/>
      <c r="U27" s="23"/>
      <c r="V27" s="24">
        <f t="shared" si="0"/>
        <v>222903.39</v>
      </c>
      <c r="W27" s="25"/>
    </row>
    <row r="28" spans="1:23" ht="15.75" thickBot="1" x14ac:dyDescent="0.3">
      <c r="A28" s="20">
        <v>43891</v>
      </c>
      <c r="B28" s="21"/>
      <c r="C28" s="21"/>
      <c r="D28" s="21"/>
      <c r="E28" s="21"/>
      <c r="F28" s="21"/>
      <c r="G28" s="21"/>
      <c r="H28" s="21"/>
      <c r="I28" s="21"/>
      <c r="J28" s="21"/>
      <c r="K28" s="22">
        <v>43891</v>
      </c>
      <c r="L28" s="23"/>
      <c r="M28" s="23"/>
      <c r="N28" s="23">
        <v>409039.53</v>
      </c>
      <c r="O28" s="23"/>
      <c r="P28" s="23"/>
      <c r="Q28" s="23"/>
      <c r="R28" s="23"/>
      <c r="S28" s="23"/>
      <c r="T28" s="23"/>
      <c r="U28" s="23"/>
      <c r="V28" s="24">
        <f t="shared" si="0"/>
        <v>409039.53</v>
      </c>
      <c r="W28" s="25"/>
    </row>
    <row r="29" spans="1:23" ht="15.75" thickBot="1" x14ac:dyDescent="0.3">
      <c r="A29" s="20">
        <v>43922</v>
      </c>
      <c r="B29" s="21">
        <v>12479154.720000001</v>
      </c>
      <c r="C29" s="21">
        <v>12479154.720000001</v>
      </c>
      <c r="D29" s="21">
        <v>61261037.950000003</v>
      </c>
      <c r="E29" s="21"/>
      <c r="F29" s="21"/>
      <c r="G29" s="21">
        <v>11324720.049999997</v>
      </c>
      <c r="H29" s="21"/>
      <c r="I29" s="21"/>
      <c r="J29" s="21">
        <v>5006609.4400000004</v>
      </c>
      <c r="K29" s="22">
        <v>43891</v>
      </c>
      <c r="L29" s="23">
        <v>1247915.47</v>
      </c>
      <c r="M29" s="23"/>
      <c r="N29" s="23"/>
      <c r="O29" s="23"/>
      <c r="P29" s="23"/>
      <c r="Q29" s="23"/>
      <c r="R29" s="23"/>
      <c r="S29" s="23"/>
      <c r="T29" s="23"/>
      <c r="U29" s="23"/>
      <c r="V29" s="24">
        <f t="shared" si="0"/>
        <v>1247915.47</v>
      </c>
      <c r="W29" s="25"/>
    </row>
    <row r="30" spans="1:23" ht="15.75" thickBot="1" x14ac:dyDescent="0.3">
      <c r="A30" s="20">
        <v>43922</v>
      </c>
      <c r="B30" s="21"/>
      <c r="C30" s="21"/>
      <c r="D30" s="21"/>
      <c r="E30" s="21"/>
      <c r="F30" s="21"/>
      <c r="G30" s="21"/>
      <c r="H30" s="21"/>
      <c r="I30" s="21"/>
      <c r="J30" s="21"/>
      <c r="K30" s="22">
        <v>43922</v>
      </c>
      <c r="L30" s="23">
        <v>7447558.1600000001</v>
      </c>
      <c r="M30" s="23"/>
      <c r="N30" s="23"/>
      <c r="O30" s="23"/>
      <c r="P30" s="23"/>
      <c r="Q30" s="23"/>
      <c r="R30" s="23"/>
      <c r="S30" s="23"/>
      <c r="T30" s="23"/>
      <c r="U30" s="23"/>
      <c r="V30" s="24">
        <f t="shared" si="0"/>
        <v>7447558.1600000001</v>
      </c>
      <c r="W30" s="25"/>
    </row>
    <row r="31" spans="1:23" ht="15.75" thickBot="1" x14ac:dyDescent="0.3">
      <c r="A31" s="20">
        <v>43922</v>
      </c>
      <c r="B31" s="21"/>
      <c r="C31" s="21"/>
      <c r="D31" s="21"/>
      <c r="E31" s="21"/>
      <c r="F31" s="21"/>
      <c r="G31" s="21"/>
      <c r="H31" s="21"/>
      <c r="I31" s="21"/>
      <c r="J31" s="21"/>
      <c r="K31" s="22">
        <v>43952</v>
      </c>
      <c r="L31" s="23">
        <v>2629246.42</v>
      </c>
      <c r="M31" s="23"/>
      <c r="N31" s="23"/>
      <c r="O31" s="23"/>
      <c r="P31" s="23"/>
      <c r="Q31" s="23"/>
      <c r="R31" s="23"/>
      <c r="S31" s="23"/>
      <c r="T31" s="23"/>
      <c r="U31" s="23"/>
      <c r="V31" s="24">
        <f t="shared" si="0"/>
        <v>2629246.42</v>
      </c>
      <c r="W31" s="25"/>
    </row>
    <row r="32" spans="1:23" ht="15.75" thickBot="1" x14ac:dyDescent="0.3">
      <c r="A32" s="20">
        <v>43952</v>
      </c>
      <c r="B32" s="21">
        <v>12479154.720000001</v>
      </c>
      <c r="C32" s="21">
        <v>12479154.720000001</v>
      </c>
      <c r="D32" s="21"/>
      <c r="E32" s="21">
        <v>50000</v>
      </c>
      <c r="F32" s="21"/>
      <c r="G32" s="21">
        <v>9905032.2399999984</v>
      </c>
      <c r="H32" s="21"/>
      <c r="I32" s="21"/>
      <c r="J32" s="21">
        <v>3907291.11</v>
      </c>
      <c r="K32" s="22">
        <v>43922</v>
      </c>
      <c r="L32" s="23">
        <v>24987.119999999999</v>
      </c>
      <c r="M32" s="23"/>
      <c r="N32" s="23"/>
      <c r="O32" s="23"/>
      <c r="P32" s="23"/>
      <c r="Q32" s="23"/>
      <c r="R32" s="23"/>
      <c r="S32" s="23"/>
      <c r="T32" s="23"/>
      <c r="U32" s="23"/>
      <c r="V32" s="24">
        <f t="shared" si="0"/>
        <v>24987.119999999999</v>
      </c>
      <c r="W32" s="25"/>
    </row>
    <row r="33" spans="1:23" ht="15.75" thickBot="1" x14ac:dyDescent="0.3">
      <c r="A33" s="20">
        <v>43952</v>
      </c>
      <c r="B33" s="21"/>
      <c r="C33" s="21"/>
      <c r="D33" s="21"/>
      <c r="E33" s="21"/>
      <c r="F33" s="21"/>
      <c r="G33" s="21"/>
      <c r="H33" s="21"/>
      <c r="I33" s="21"/>
      <c r="J33" s="21"/>
      <c r="K33" s="22">
        <v>43952</v>
      </c>
      <c r="L33" s="23">
        <v>5936175.5</v>
      </c>
      <c r="M33" s="23"/>
      <c r="N33" s="23"/>
      <c r="O33" s="23"/>
      <c r="P33" s="23"/>
      <c r="Q33" s="23"/>
      <c r="R33" s="23"/>
      <c r="S33" s="23"/>
      <c r="T33" s="23"/>
      <c r="U33" s="23"/>
      <c r="V33" s="24">
        <f t="shared" si="0"/>
        <v>5936175.5</v>
      </c>
      <c r="W33" s="25"/>
    </row>
    <row r="34" spans="1:23" ht="15.75" thickBot="1" x14ac:dyDescent="0.3">
      <c r="A34" s="20">
        <v>43952</v>
      </c>
      <c r="B34" s="21"/>
      <c r="C34" s="21"/>
      <c r="D34" s="21"/>
      <c r="E34" s="21"/>
      <c r="F34" s="21"/>
      <c r="G34" s="21"/>
      <c r="H34" s="21"/>
      <c r="I34" s="21"/>
      <c r="J34" s="21"/>
      <c r="K34" s="22">
        <v>43983</v>
      </c>
      <c r="L34" s="23">
        <v>3943869.62</v>
      </c>
      <c r="M34" s="23"/>
      <c r="N34" s="23"/>
      <c r="O34" s="23"/>
      <c r="P34" s="23"/>
      <c r="Q34" s="23"/>
      <c r="R34" s="23"/>
      <c r="S34" s="23"/>
      <c r="T34" s="23"/>
      <c r="U34" s="23"/>
      <c r="V34" s="24">
        <f t="shared" si="0"/>
        <v>3943869.62</v>
      </c>
      <c r="W34" s="25"/>
    </row>
    <row r="35" spans="1:23" ht="15.75" thickBot="1" x14ac:dyDescent="0.3">
      <c r="A35" s="20">
        <v>43983</v>
      </c>
      <c r="B35" s="21">
        <v>12479154.720000001</v>
      </c>
      <c r="C35" s="21">
        <v>12479154.720000001</v>
      </c>
      <c r="D35" s="21"/>
      <c r="E35" s="21"/>
      <c r="F35" s="21"/>
      <c r="G35" s="21">
        <v>8356533.2700000005</v>
      </c>
      <c r="H35" s="21"/>
      <c r="I35" s="21"/>
      <c r="J35" s="21">
        <v>4106856.57</v>
      </c>
      <c r="K35" s="22">
        <v>43952</v>
      </c>
      <c r="L35" s="23">
        <v>6441.69</v>
      </c>
      <c r="M35" s="23"/>
      <c r="N35" s="23"/>
      <c r="O35" s="23"/>
      <c r="P35" s="23"/>
      <c r="Q35" s="23"/>
      <c r="R35" s="23"/>
      <c r="S35" s="23"/>
      <c r="T35" s="23"/>
      <c r="U35" s="23"/>
      <c r="V35" s="24">
        <f t="shared" si="0"/>
        <v>6441.69</v>
      </c>
      <c r="W35" s="25"/>
    </row>
    <row r="36" spans="1:23" ht="15.75" thickBot="1" x14ac:dyDescent="0.3">
      <c r="A36" s="20">
        <v>43983</v>
      </c>
      <c r="B36" s="21"/>
      <c r="C36" s="21"/>
      <c r="D36" s="21"/>
      <c r="E36" s="21"/>
      <c r="F36" s="21"/>
      <c r="G36" s="21"/>
      <c r="H36" s="21"/>
      <c r="I36" s="21"/>
      <c r="J36" s="21"/>
      <c r="K36" s="22">
        <v>43983</v>
      </c>
      <c r="L36" s="23">
        <v>4294366.3</v>
      </c>
      <c r="M36" s="23"/>
      <c r="N36" s="23"/>
      <c r="O36" s="23"/>
      <c r="P36" s="23"/>
      <c r="Q36" s="23"/>
      <c r="R36" s="23"/>
      <c r="S36" s="23"/>
      <c r="T36" s="23"/>
      <c r="U36" s="23"/>
      <c r="V36" s="24">
        <f t="shared" si="0"/>
        <v>4294366.3</v>
      </c>
      <c r="W36" s="25"/>
    </row>
    <row r="37" spans="1:23" ht="15.75" thickBot="1" x14ac:dyDescent="0.3">
      <c r="A37" s="20">
        <v>43983</v>
      </c>
      <c r="B37" s="21"/>
      <c r="C37" s="21"/>
      <c r="D37" s="21"/>
      <c r="E37" s="21"/>
      <c r="F37" s="21"/>
      <c r="G37" s="21"/>
      <c r="H37" s="21"/>
      <c r="I37" s="21"/>
      <c r="J37" s="21"/>
      <c r="K37" s="22">
        <v>44013</v>
      </c>
      <c r="L37" s="23">
        <v>4055725.2800000003</v>
      </c>
      <c r="M37" s="23"/>
      <c r="N37" s="23"/>
      <c r="O37" s="23"/>
      <c r="P37" s="23"/>
      <c r="Q37" s="23"/>
      <c r="R37" s="23"/>
      <c r="S37" s="23"/>
      <c r="T37" s="23"/>
      <c r="U37" s="23"/>
      <c r="V37" s="24">
        <f t="shared" si="0"/>
        <v>4055725.2800000003</v>
      </c>
      <c r="W37" s="25"/>
    </row>
    <row r="38" spans="1:23" ht="15.75" thickBot="1" x14ac:dyDescent="0.3">
      <c r="A38" s="20">
        <v>44013</v>
      </c>
      <c r="B38" s="21">
        <v>12479154.720000001</v>
      </c>
      <c r="C38" s="21">
        <v>12479154.720000001</v>
      </c>
      <c r="D38" s="21"/>
      <c r="E38" s="21"/>
      <c r="F38" s="21"/>
      <c r="G38" s="21">
        <v>7471738.0900000008</v>
      </c>
      <c r="H38" s="21">
        <v>50000</v>
      </c>
      <c r="I38" s="21"/>
      <c r="J38" s="21">
        <v>2953845.76</v>
      </c>
      <c r="K38" s="22">
        <v>43983</v>
      </c>
      <c r="L38" s="23">
        <v>134062.23000000001</v>
      </c>
      <c r="M38" s="23"/>
      <c r="N38" s="23"/>
      <c r="O38" s="23"/>
      <c r="P38" s="23"/>
      <c r="Q38" s="23"/>
      <c r="R38" s="23"/>
      <c r="S38" s="23"/>
      <c r="T38" s="23"/>
      <c r="U38" s="23"/>
      <c r="V38" s="24">
        <f t="shared" si="0"/>
        <v>134062.23000000001</v>
      </c>
      <c r="W38" s="25"/>
    </row>
    <row r="39" spans="1:23" ht="15.75" thickBot="1" x14ac:dyDescent="0.3">
      <c r="A39" s="20">
        <v>44013</v>
      </c>
      <c r="B39" s="21"/>
      <c r="C39" s="21"/>
      <c r="D39" s="21"/>
      <c r="E39" s="21"/>
      <c r="F39" s="21"/>
      <c r="G39" s="21"/>
      <c r="H39" s="21"/>
      <c r="I39" s="21"/>
      <c r="J39" s="21"/>
      <c r="K39" s="22">
        <v>44013</v>
      </c>
      <c r="L39" s="23">
        <v>4708429.4400000004</v>
      </c>
      <c r="M39" s="23"/>
      <c r="N39" s="23"/>
      <c r="O39" s="23"/>
      <c r="P39" s="23"/>
      <c r="Q39" s="23"/>
      <c r="R39" s="23"/>
      <c r="S39" s="23"/>
      <c r="T39" s="23"/>
      <c r="U39" s="23"/>
      <c r="V39" s="24">
        <f t="shared" si="0"/>
        <v>4708429.4400000004</v>
      </c>
      <c r="W39" s="25"/>
    </row>
    <row r="40" spans="1:23" ht="15.75" thickBot="1" x14ac:dyDescent="0.3">
      <c r="A40" s="20">
        <v>44013</v>
      </c>
      <c r="B40" s="21"/>
      <c r="C40" s="21"/>
      <c r="D40" s="21"/>
      <c r="E40" s="21"/>
      <c r="F40" s="21"/>
      <c r="G40" s="21"/>
      <c r="H40" s="21"/>
      <c r="I40" s="21"/>
      <c r="J40" s="21"/>
      <c r="K40" s="22">
        <v>44044</v>
      </c>
      <c r="L40" s="23">
        <v>2629246.42</v>
      </c>
      <c r="M40" s="23"/>
      <c r="N40" s="23"/>
      <c r="O40" s="23"/>
      <c r="P40" s="23"/>
      <c r="Q40" s="23"/>
      <c r="R40" s="23"/>
      <c r="S40" s="23"/>
      <c r="T40" s="23"/>
      <c r="U40" s="23"/>
      <c r="V40" s="24">
        <f t="shared" si="0"/>
        <v>2629246.42</v>
      </c>
      <c r="W40" s="25"/>
    </row>
    <row r="41" spans="1:23" ht="15.75" thickBot="1" x14ac:dyDescent="0.3">
      <c r="A41" s="20">
        <v>44013</v>
      </c>
      <c r="B41" s="21"/>
      <c r="C41" s="21"/>
      <c r="D41" s="21"/>
      <c r="E41" s="21"/>
      <c r="F41" s="21"/>
      <c r="G41" s="21"/>
      <c r="H41" s="21"/>
      <c r="I41" s="21"/>
      <c r="J41" s="21"/>
      <c r="K41" s="22">
        <v>44013</v>
      </c>
      <c r="L41" s="23"/>
      <c r="M41" s="23">
        <v>50000</v>
      </c>
      <c r="N41" s="23"/>
      <c r="O41" s="23"/>
      <c r="P41" s="23"/>
      <c r="Q41" s="23"/>
      <c r="R41" s="23"/>
      <c r="S41" s="23"/>
      <c r="T41" s="23"/>
      <c r="U41" s="23"/>
      <c r="V41" s="24">
        <f t="shared" si="0"/>
        <v>50000</v>
      </c>
      <c r="W41" s="25"/>
    </row>
    <row r="42" spans="1:23" ht="15.75" thickBot="1" x14ac:dyDescent="0.3">
      <c r="A42" s="20">
        <v>44044</v>
      </c>
      <c r="B42" s="21">
        <v>12479154.720000001</v>
      </c>
      <c r="C42" s="21">
        <v>12479154.720000001</v>
      </c>
      <c r="D42" s="21"/>
      <c r="E42" s="21"/>
      <c r="F42" s="21"/>
      <c r="G42" s="21">
        <v>9525308.959999999</v>
      </c>
      <c r="H42" s="21"/>
      <c r="I42" s="21"/>
      <c r="J42" s="21">
        <v>2835326.2</v>
      </c>
      <c r="K42" s="22">
        <v>44013</v>
      </c>
      <c r="L42" s="23">
        <v>761154.24</v>
      </c>
      <c r="M42" s="23"/>
      <c r="N42" s="23"/>
      <c r="O42" s="23"/>
      <c r="P42" s="23"/>
      <c r="Q42" s="23"/>
      <c r="R42" s="23"/>
      <c r="S42" s="23"/>
      <c r="T42" s="23"/>
      <c r="U42" s="23"/>
      <c r="V42" s="24">
        <f t="shared" si="0"/>
        <v>761154.24</v>
      </c>
      <c r="W42" s="25"/>
    </row>
    <row r="43" spans="1:23" ht="15.75" thickBot="1" x14ac:dyDescent="0.3">
      <c r="A43" s="20">
        <v>44044</v>
      </c>
      <c r="B43" s="21"/>
      <c r="C43" s="21"/>
      <c r="D43" s="21"/>
      <c r="E43" s="21"/>
      <c r="F43" s="21"/>
      <c r="G43" s="21"/>
      <c r="H43" s="21"/>
      <c r="I43" s="21"/>
      <c r="J43" s="21"/>
      <c r="K43" s="22">
        <v>44044</v>
      </c>
      <c r="L43" s="23">
        <v>6134908.2999999998</v>
      </c>
      <c r="M43" s="23"/>
      <c r="N43" s="23"/>
      <c r="O43" s="23"/>
      <c r="P43" s="23"/>
      <c r="Q43" s="23"/>
      <c r="R43" s="23"/>
      <c r="S43" s="23"/>
      <c r="T43" s="23"/>
      <c r="U43" s="23"/>
      <c r="V43" s="24">
        <f t="shared" si="0"/>
        <v>6134908.2999999998</v>
      </c>
      <c r="W43" s="25"/>
    </row>
    <row r="44" spans="1:23" ht="15.75" thickBot="1" x14ac:dyDescent="0.3">
      <c r="A44" s="20">
        <v>44044</v>
      </c>
      <c r="B44" s="21"/>
      <c r="C44" s="21"/>
      <c r="D44" s="21"/>
      <c r="E44" s="21"/>
      <c r="F44" s="21"/>
      <c r="G44" s="21"/>
      <c r="H44" s="21"/>
      <c r="I44" s="21"/>
      <c r="J44" s="21"/>
      <c r="K44" s="22">
        <v>44075</v>
      </c>
      <c r="L44" s="23">
        <v>2629246.42</v>
      </c>
      <c r="M44" s="23"/>
      <c r="N44" s="23"/>
      <c r="O44" s="23"/>
      <c r="P44" s="23"/>
      <c r="Q44" s="23"/>
      <c r="R44" s="23"/>
      <c r="S44" s="23"/>
      <c r="T44" s="23"/>
      <c r="U44" s="23"/>
      <c r="V44" s="24">
        <f t="shared" si="0"/>
        <v>2629246.42</v>
      </c>
      <c r="W44" s="25"/>
    </row>
    <row r="45" spans="1:23" ht="15.75" thickBot="1" x14ac:dyDescent="0.3">
      <c r="A45" s="20">
        <v>44075</v>
      </c>
      <c r="B45" s="21">
        <v>12479154.720000001</v>
      </c>
      <c r="C45" s="21">
        <v>12479154.720000001</v>
      </c>
      <c r="D45" s="21"/>
      <c r="E45" s="21"/>
      <c r="F45" s="21"/>
      <c r="G45" s="21">
        <v>10520243.99</v>
      </c>
      <c r="H45" s="21"/>
      <c r="I45" s="21"/>
      <c r="J45" s="21">
        <v>3181976.21</v>
      </c>
      <c r="K45" s="22">
        <v>44044</v>
      </c>
      <c r="L45" s="23">
        <v>879673.8</v>
      </c>
      <c r="M45" s="23"/>
      <c r="N45" s="23"/>
      <c r="O45" s="23"/>
      <c r="P45" s="23"/>
      <c r="Q45" s="23"/>
      <c r="R45" s="23"/>
      <c r="S45" s="23"/>
      <c r="T45" s="23"/>
      <c r="U45" s="23"/>
      <c r="V45" s="24">
        <f t="shared" si="0"/>
        <v>879673.8</v>
      </c>
      <c r="W45" s="25"/>
    </row>
    <row r="46" spans="1:23" ht="15.75" thickBot="1" x14ac:dyDescent="0.3">
      <c r="A46" s="20">
        <v>44075</v>
      </c>
      <c r="B46" s="21"/>
      <c r="C46" s="21"/>
      <c r="D46" s="21"/>
      <c r="E46" s="21"/>
      <c r="F46" s="21"/>
      <c r="G46" s="21"/>
      <c r="H46" s="21"/>
      <c r="I46" s="21"/>
      <c r="J46" s="21"/>
      <c r="K46" s="22">
        <v>44075</v>
      </c>
      <c r="L46" s="23">
        <v>6134908.2999999998</v>
      </c>
      <c r="M46" s="23"/>
      <c r="N46" s="23"/>
      <c r="O46" s="23"/>
      <c r="P46" s="23"/>
      <c r="Q46" s="23"/>
      <c r="R46" s="23"/>
      <c r="S46" s="23"/>
      <c r="T46" s="23"/>
      <c r="U46" s="23"/>
      <c r="V46" s="24">
        <f t="shared" si="0"/>
        <v>6134908.2999999998</v>
      </c>
      <c r="W46" s="25"/>
    </row>
    <row r="47" spans="1:23" ht="15.75" thickBot="1" x14ac:dyDescent="0.3">
      <c r="A47" s="20">
        <v>44075</v>
      </c>
      <c r="B47" s="21"/>
      <c r="C47" s="21"/>
      <c r="D47" s="21"/>
      <c r="E47" s="21"/>
      <c r="F47" s="21"/>
      <c r="G47" s="21"/>
      <c r="H47" s="21"/>
      <c r="I47" s="21"/>
      <c r="J47" s="21"/>
      <c r="K47" s="22">
        <v>44105</v>
      </c>
      <c r="L47" s="23">
        <v>3505661.89</v>
      </c>
      <c r="M47" s="23"/>
      <c r="N47" s="23"/>
      <c r="O47" s="23"/>
      <c r="P47" s="23"/>
      <c r="Q47" s="23"/>
      <c r="R47" s="23"/>
      <c r="S47" s="23"/>
      <c r="T47" s="23"/>
      <c r="U47" s="23"/>
      <c r="V47" s="24">
        <f t="shared" si="0"/>
        <v>3505661.89</v>
      </c>
      <c r="W47" s="25"/>
    </row>
    <row r="48" spans="1:23" ht="15.75" thickBot="1" x14ac:dyDescent="0.3">
      <c r="A48" s="20">
        <v>44105</v>
      </c>
      <c r="B48" s="21">
        <v>12479154.720000001</v>
      </c>
      <c r="C48" s="21">
        <v>12479154.720000001</v>
      </c>
      <c r="D48" s="21"/>
      <c r="E48" s="21"/>
      <c r="F48" s="21"/>
      <c r="G48" s="21">
        <v>9297178.5099999998</v>
      </c>
      <c r="H48" s="21"/>
      <c r="I48" s="21"/>
      <c r="J48" s="21">
        <v>3025588.89</v>
      </c>
      <c r="K48" s="22">
        <v>44075</v>
      </c>
      <c r="L48" s="23">
        <v>533023.79</v>
      </c>
      <c r="M48" s="23"/>
      <c r="N48" s="23"/>
      <c r="O48" s="23"/>
      <c r="P48" s="23"/>
      <c r="Q48" s="23"/>
      <c r="R48" s="23"/>
      <c r="S48" s="23"/>
      <c r="T48" s="23"/>
      <c r="U48" s="23"/>
      <c r="V48" s="24">
        <f t="shared" si="0"/>
        <v>533023.79</v>
      </c>
      <c r="W48" s="25"/>
    </row>
    <row r="49" spans="1:23" ht="15.75" thickBot="1" x14ac:dyDescent="0.3">
      <c r="A49" s="20">
        <v>44105</v>
      </c>
      <c r="B49" s="21"/>
      <c r="C49" s="21"/>
      <c r="D49" s="21"/>
      <c r="E49" s="21"/>
      <c r="F49" s="21"/>
      <c r="G49" s="21"/>
      <c r="H49" s="21"/>
      <c r="I49" s="21"/>
      <c r="J49" s="21"/>
      <c r="K49" s="22">
        <v>44105</v>
      </c>
      <c r="L49" s="23">
        <v>5258492.83</v>
      </c>
      <c r="M49" s="23"/>
      <c r="N49" s="23"/>
      <c r="O49" s="23"/>
      <c r="P49" s="23"/>
      <c r="Q49" s="23"/>
      <c r="R49" s="23"/>
      <c r="S49" s="23"/>
      <c r="T49" s="23"/>
      <c r="U49" s="23"/>
      <c r="V49" s="24">
        <f t="shared" si="0"/>
        <v>5258492.83</v>
      </c>
      <c r="W49" s="25"/>
    </row>
    <row r="50" spans="1:23" ht="15.75" thickBot="1" x14ac:dyDescent="0.3">
      <c r="A50" s="20">
        <v>44105</v>
      </c>
      <c r="B50" s="21"/>
      <c r="C50" s="21"/>
      <c r="D50" s="21"/>
      <c r="E50" s="21"/>
      <c r="F50" s="21"/>
      <c r="G50" s="21"/>
      <c r="H50" s="21"/>
      <c r="I50" s="21"/>
      <c r="J50" s="21"/>
      <c r="K50" s="22">
        <v>44138</v>
      </c>
      <c r="L50" s="23">
        <v>3505661.89</v>
      </c>
      <c r="M50" s="23"/>
      <c r="N50" s="23"/>
      <c r="O50" s="23"/>
      <c r="P50" s="23"/>
      <c r="Q50" s="23"/>
      <c r="R50" s="23"/>
      <c r="S50" s="23"/>
      <c r="T50" s="23"/>
      <c r="U50" s="23"/>
      <c r="V50" s="24">
        <f t="shared" si="0"/>
        <v>3505661.89</v>
      </c>
      <c r="W50" s="25"/>
    </row>
    <row r="51" spans="1:23" ht="15.75" thickBot="1" x14ac:dyDescent="0.3">
      <c r="A51" s="20">
        <v>44136</v>
      </c>
      <c r="B51" s="21">
        <v>12479154.720000001</v>
      </c>
      <c r="C51" s="21">
        <v>12479154.720000001</v>
      </c>
      <c r="D51" s="21"/>
      <c r="E51" s="21"/>
      <c r="F51" s="21"/>
      <c r="G51" s="21">
        <v>12082812.239999998</v>
      </c>
      <c r="H51" s="21"/>
      <c r="I51" s="21"/>
      <c r="J51" s="21">
        <v>3080632.38</v>
      </c>
      <c r="K51" s="22">
        <v>44105</v>
      </c>
      <c r="L51" s="23">
        <v>689411.11</v>
      </c>
      <c r="M51" s="23"/>
      <c r="N51" s="23"/>
      <c r="O51" s="23"/>
      <c r="P51" s="23"/>
      <c r="Q51" s="23"/>
      <c r="R51" s="23"/>
      <c r="S51" s="23"/>
      <c r="T51" s="23"/>
      <c r="U51" s="23"/>
      <c r="V51" s="24">
        <f t="shared" si="0"/>
        <v>689411.11</v>
      </c>
      <c r="W51" s="25"/>
    </row>
    <row r="52" spans="1:23" ht="15.75" thickBot="1" x14ac:dyDescent="0.3">
      <c r="A52" s="20">
        <v>44136</v>
      </c>
      <c r="B52" s="21"/>
      <c r="C52" s="21"/>
      <c r="D52" s="21"/>
      <c r="E52" s="21"/>
      <c r="F52" s="21"/>
      <c r="G52" s="21"/>
      <c r="H52" s="21"/>
      <c r="I52" s="21"/>
      <c r="J52" s="21"/>
      <c r="K52" s="22">
        <v>44138</v>
      </c>
      <c r="L52" s="23">
        <v>5258492.83</v>
      </c>
      <c r="M52" s="23"/>
      <c r="N52" s="23"/>
      <c r="O52" s="23"/>
      <c r="P52" s="23"/>
      <c r="Q52" s="23"/>
      <c r="R52" s="23"/>
      <c r="S52" s="23"/>
      <c r="T52" s="23"/>
      <c r="U52" s="23"/>
      <c r="V52" s="24">
        <f t="shared" si="0"/>
        <v>5258492.83</v>
      </c>
      <c r="W52" s="25"/>
    </row>
    <row r="53" spans="1:23" ht="15.75" thickBot="1" x14ac:dyDescent="0.3">
      <c r="A53" s="20">
        <v>44136</v>
      </c>
      <c r="B53" s="21"/>
      <c r="C53" s="21"/>
      <c r="D53" s="21"/>
      <c r="E53" s="21"/>
      <c r="F53" s="21"/>
      <c r="G53" s="21"/>
      <c r="H53" s="21"/>
      <c r="I53" s="21"/>
      <c r="J53" s="21"/>
      <c r="K53" s="22">
        <v>44194</v>
      </c>
      <c r="L53" s="23">
        <v>6134908.2999999998</v>
      </c>
      <c r="M53" s="23"/>
      <c r="N53" s="23"/>
      <c r="O53" s="23"/>
      <c r="P53" s="23"/>
      <c r="Q53" s="23"/>
      <c r="R53" s="23"/>
      <c r="S53" s="23"/>
      <c r="T53" s="23"/>
      <c r="U53" s="23"/>
      <c r="V53" s="24">
        <f t="shared" si="0"/>
        <v>6134908.2999999998</v>
      </c>
      <c r="W53" s="25"/>
    </row>
    <row r="54" spans="1:23" ht="15.75" thickBot="1" x14ac:dyDescent="0.3">
      <c r="A54" s="20">
        <v>44166</v>
      </c>
      <c r="B54" s="21">
        <v>12479154.720000001</v>
      </c>
      <c r="C54" s="21">
        <v>12479154.720000001</v>
      </c>
      <c r="D54" s="21">
        <v>140044.51</v>
      </c>
      <c r="E54" s="21"/>
      <c r="F54" s="21"/>
      <c r="G54" s="21">
        <v>3366785.12</v>
      </c>
      <c r="H54" s="21"/>
      <c r="I54" s="21"/>
      <c r="J54" s="21">
        <v>3611828.92</v>
      </c>
      <c r="K54" s="22">
        <v>44138</v>
      </c>
      <c r="L54" s="23">
        <v>634367.62</v>
      </c>
      <c r="M54" s="23"/>
      <c r="N54" s="23"/>
      <c r="O54" s="23"/>
      <c r="P54" s="23"/>
      <c r="Q54" s="23"/>
      <c r="R54" s="23"/>
      <c r="S54" s="23"/>
      <c r="T54" s="23"/>
      <c r="U54" s="23"/>
      <c r="V54" s="24">
        <f t="shared" si="0"/>
        <v>634367.62</v>
      </c>
      <c r="W54" s="25"/>
    </row>
    <row r="55" spans="1:23" ht="15.75" thickBot="1" x14ac:dyDescent="0.3">
      <c r="A55" s="20">
        <v>44166</v>
      </c>
      <c r="B55" s="21"/>
      <c r="C55" s="21"/>
      <c r="D55" s="21"/>
      <c r="E55" s="21"/>
      <c r="F55" s="21"/>
      <c r="G55" s="21"/>
      <c r="H55" s="21"/>
      <c r="I55" s="21"/>
      <c r="J55" s="21"/>
      <c r="K55" s="22">
        <v>44194</v>
      </c>
      <c r="L55" s="23">
        <v>2732417.5</v>
      </c>
      <c r="M55" s="23"/>
      <c r="N55" s="23"/>
      <c r="O55" s="23"/>
      <c r="P55" s="23"/>
      <c r="Q55" s="23"/>
      <c r="R55" s="23"/>
      <c r="S55" s="23"/>
      <c r="T55" s="23"/>
      <c r="U55" s="23"/>
      <c r="V55" s="24">
        <f t="shared" si="0"/>
        <v>2732417.5</v>
      </c>
      <c r="W55" s="25"/>
    </row>
    <row r="56" spans="1:23" ht="15.75" thickBot="1" x14ac:dyDescent="0.3">
      <c r="A56" s="26"/>
      <c r="B56" s="27">
        <f t="shared" ref="B56:J56" si="1">SUM(B22:B54)</f>
        <v>148601583.41</v>
      </c>
      <c r="C56" s="27">
        <f t="shared" si="1"/>
        <v>148601583.41</v>
      </c>
      <c r="D56" s="27">
        <f t="shared" si="1"/>
        <v>105262608.31000002</v>
      </c>
      <c r="E56" s="27">
        <f t="shared" si="1"/>
        <v>50000</v>
      </c>
      <c r="F56" s="27">
        <f t="shared" si="1"/>
        <v>631942.92000000004</v>
      </c>
      <c r="G56" s="27">
        <f t="shared" si="1"/>
        <v>105262608.31</v>
      </c>
      <c r="H56" s="27">
        <f t="shared" si="1"/>
        <v>50000</v>
      </c>
      <c r="I56" s="27">
        <f>SUM(I22:I54)</f>
        <v>631942.92000000004</v>
      </c>
      <c r="J56" s="27">
        <f t="shared" si="1"/>
        <v>43338975.100000001</v>
      </c>
      <c r="K56" s="27"/>
      <c r="L56" s="27">
        <f>SUM(L22:L55)</f>
        <v>105262608.30999999</v>
      </c>
      <c r="M56" s="27">
        <f t="shared" ref="M56:V56" si="2">SUM(M22:M55)</f>
        <v>50000</v>
      </c>
      <c r="N56" s="27">
        <f t="shared" si="2"/>
        <v>631942.92000000004</v>
      </c>
      <c r="O56" s="27">
        <f t="shared" si="2"/>
        <v>0</v>
      </c>
      <c r="P56" s="27">
        <f t="shared" si="2"/>
        <v>0</v>
      </c>
      <c r="Q56" s="27">
        <f t="shared" si="2"/>
        <v>0</v>
      </c>
      <c r="R56" s="27">
        <f t="shared" si="2"/>
        <v>0</v>
      </c>
      <c r="S56" s="27">
        <f t="shared" si="2"/>
        <v>0</v>
      </c>
      <c r="T56" s="27">
        <f t="shared" si="2"/>
        <v>0</v>
      </c>
      <c r="U56" s="27">
        <f t="shared" si="2"/>
        <v>0</v>
      </c>
      <c r="V56" s="27">
        <f t="shared" si="2"/>
        <v>105944551.22999999</v>
      </c>
    </row>
    <row r="57" spans="1:23" x14ac:dyDescent="0.25">
      <c r="A57" s="28"/>
      <c r="B57" s="28"/>
      <c r="C57" s="29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</row>
    <row r="58" spans="1:23" ht="49.5" customHeight="1" x14ac:dyDescent="0.25">
      <c r="A58" s="30" t="s">
        <v>30</v>
      </c>
      <c r="B58" s="30"/>
      <c r="C58" s="30"/>
      <c r="D58" s="30"/>
      <c r="E58" s="30"/>
      <c r="F58" s="28"/>
      <c r="G58" s="28"/>
      <c r="H58" s="28"/>
      <c r="I58" s="31"/>
      <c r="J58" s="31"/>
      <c r="K58" s="31"/>
      <c r="L58" s="31"/>
      <c r="M58" s="28"/>
      <c r="N58" s="28"/>
      <c r="O58" s="28"/>
      <c r="P58" s="28"/>
      <c r="Q58" s="28"/>
      <c r="R58" s="28"/>
      <c r="S58" s="28"/>
      <c r="T58" s="28"/>
      <c r="U58" s="28"/>
      <c r="V58" s="28"/>
    </row>
    <row r="59" spans="1:23" ht="15" customHeight="1" x14ac:dyDescent="0.25">
      <c r="A59" s="32" t="s">
        <v>31</v>
      </c>
      <c r="B59" s="32"/>
      <c r="C59" s="32"/>
      <c r="D59" s="32"/>
      <c r="E59" s="32"/>
      <c r="F59" s="28"/>
      <c r="G59" s="28"/>
      <c r="H59" s="28"/>
      <c r="I59" s="31"/>
      <c r="J59" s="31"/>
      <c r="K59" s="31"/>
      <c r="L59" s="31"/>
      <c r="M59" s="28"/>
      <c r="N59" s="28"/>
      <c r="O59" s="28"/>
      <c r="P59" s="28"/>
      <c r="Q59" s="28"/>
      <c r="R59" s="28"/>
      <c r="S59" s="28"/>
      <c r="T59" s="28"/>
      <c r="U59" s="28"/>
      <c r="V59" s="28"/>
    </row>
    <row r="60" spans="1:23" x14ac:dyDescent="0.25">
      <c r="A60" s="32"/>
      <c r="B60" s="32"/>
      <c r="C60" s="32"/>
      <c r="D60" s="32"/>
      <c r="E60" s="32"/>
      <c r="F60" s="28"/>
      <c r="G60" s="28"/>
      <c r="H60" s="28"/>
      <c r="I60" s="31"/>
      <c r="J60" s="31"/>
      <c r="K60" s="31"/>
      <c r="L60" s="31"/>
      <c r="M60" s="28"/>
      <c r="N60" s="28"/>
      <c r="O60" s="28"/>
      <c r="P60" s="28"/>
      <c r="Q60" s="28"/>
      <c r="R60" s="28"/>
      <c r="S60" s="28"/>
      <c r="T60" s="28"/>
      <c r="U60" s="28"/>
      <c r="V60" s="28"/>
    </row>
    <row r="61" spans="1:23" ht="33" customHeight="1" x14ac:dyDescent="0.25">
      <c r="A61" s="33" t="s">
        <v>32</v>
      </c>
      <c r="B61" s="33"/>
      <c r="C61" s="33"/>
      <c r="D61" s="33"/>
      <c r="E61" s="33"/>
      <c r="F61" s="28"/>
      <c r="G61" s="28"/>
      <c r="H61" s="28"/>
      <c r="I61" s="31"/>
      <c r="J61" s="31"/>
      <c r="K61" s="31"/>
      <c r="L61" s="31"/>
      <c r="M61" s="28"/>
      <c r="N61" s="28"/>
      <c r="O61" s="28"/>
      <c r="P61" s="28"/>
      <c r="Q61" s="28"/>
      <c r="R61" s="28"/>
      <c r="S61" s="28"/>
      <c r="T61" s="28"/>
      <c r="U61" s="28"/>
      <c r="V61" s="28"/>
    </row>
    <row r="62" spans="1:23" ht="15" customHeight="1" x14ac:dyDescent="0.25">
      <c r="A62" s="33" t="s">
        <v>33</v>
      </c>
      <c r="B62" s="33"/>
      <c r="C62" s="33"/>
      <c r="D62" s="33"/>
      <c r="E62" s="33"/>
      <c r="F62" s="28"/>
      <c r="G62" s="28"/>
      <c r="H62" s="28"/>
      <c r="I62" s="31"/>
      <c r="J62" s="31"/>
      <c r="K62" s="31"/>
      <c r="L62" s="31"/>
      <c r="M62" s="28"/>
      <c r="N62" s="28"/>
      <c r="O62" s="28"/>
      <c r="P62" s="28"/>
      <c r="Q62" s="28"/>
      <c r="R62" s="28"/>
      <c r="S62" s="28"/>
      <c r="T62" s="28"/>
      <c r="U62" s="28"/>
      <c r="V62" s="28"/>
    </row>
    <row r="63" spans="1:23" ht="15" customHeight="1" x14ac:dyDescent="0.25">
      <c r="A63" s="33" t="s">
        <v>34</v>
      </c>
      <c r="B63" s="33"/>
      <c r="C63" s="33"/>
      <c r="D63" s="33"/>
      <c r="E63" s="33"/>
      <c r="F63" s="28"/>
      <c r="G63" s="28"/>
      <c r="H63" s="28"/>
      <c r="I63" s="31"/>
      <c r="J63" s="31"/>
      <c r="K63" s="31"/>
      <c r="L63" s="31"/>
      <c r="M63" s="28"/>
      <c r="N63" s="28"/>
      <c r="O63" s="28"/>
      <c r="P63" s="28"/>
      <c r="Q63" s="28"/>
      <c r="R63" s="28"/>
      <c r="S63" s="28"/>
      <c r="T63" s="28"/>
      <c r="U63" s="28"/>
      <c r="V63" s="28"/>
    </row>
    <row r="64" spans="1:23" ht="15" customHeight="1" x14ac:dyDescent="0.25">
      <c r="A64" s="33" t="s">
        <v>35</v>
      </c>
      <c r="B64" s="33"/>
      <c r="C64" s="33"/>
      <c r="D64" s="33"/>
      <c r="E64" s="33"/>
      <c r="F64" s="28"/>
      <c r="G64" s="28"/>
      <c r="H64" s="28"/>
      <c r="I64" s="31"/>
      <c r="J64" s="31"/>
      <c r="K64" s="31"/>
      <c r="L64" s="31"/>
      <c r="M64" s="28"/>
      <c r="N64" s="28"/>
      <c r="O64" s="28"/>
      <c r="P64" s="28"/>
      <c r="Q64" s="28"/>
      <c r="R64" s="28"/>
      <c r="S64" s="28"/>
      <c r="T64" s="28"/>
      <c r="U64" s="28"/>
      <c r="V64" s="28"/>
    </row>
    <row r="65" spans="1:22" ht="15" customHeight="1" x14ac:dyDescent="0.25">
      <c r="A65" s="33" t="s">
        <v>36</v>
      </c>
      <c r="B65" s="33"/>
      <c r="C65" s="33"/>
      <c r="D65" s="33"/>
      <c r="E65" s="33"/>
      <c r="F65" s="28"/>
      <c r="G65" s="28"/>
      <c r="H65" s="28"/>
      <c r="I65" s="31"/>
      <c r="J65" s="31"/>
      <c r="K65" s="31"/>
      <c r="L65" s="31"/>
      <c r="M65" s="28"/>
      <c r="N65" s="28"/>
      <c r="O65" s="28"/>
      <c r="P65" s="28"/>
      <c r="Q65" s="28"/>
      <c r="R65" s="28"/>
      <c r="S65" s="28"/>
      <c r="T65" s="28"/>
      <c r="U65" s="28"/>
      <c r="V65" s="28"/>
    </row>
    <row r="66" spans="1:22" x14ac:dyDescent="0.25">
      <c r="A66" s="28"/>
      <c r="B66" s="28"/>
      <c r="C66" s="29"/>
      <c r="D66" s="34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</row>
    <row r="67" spans="1:22" ht="15.75" customHeight="1" x14ac:dyDescent="0.25">
      <c r="A67" s="30" t="s">
        <v>37</v>
      </c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</row>
    <row r="68" spans="1:22" ht="38.25" customHeight="1" x14ac:dyDescent="0.25">
      <c r="A68" s="32" t="s">
        <v>31</v>
      </c>
      <c r="B68" s="32"/>
      <c r="C68" s="32"/>
      <c r="D68" s="32"/>
      <c r="E68" s="32"/>
      <c r="F68" s="35" t="s">
        <v>38</v>
      </c>
      <c r="G68" s="35" t="s">
        <v>39</v>
      </c>
      <c r="H68" s="35" t="s">
        <v>40</v>
      </c>
      <c r="I68" s="35" t="s">
        <v>41</v>
      </c>
      <c r="J68" s="35" t="s">
        <v>42</v>
      </c>
      <c r="K68" s="35" t="s">
        <v>43</v>
      </c>
      <c r="L68" s="36"/>
      <c r="M68" s="36"/>
      <c r="N68" s="36"/>
      <c r="O68" s="36"/>
      <c r="P68" s="36"/>
      <c r="Q68" s="28"/>
      <c r="R68" s="28"/>
      <c r="S68" s="28"/>
      <c r="T68" s="28"/>
      <c r="U68" s="28"/>
      <c r="V68" s="28"/>
    </row>
    <row r="69" spans="1:22" ht="39" customHeight="1" x14ac:dyDescent="0.25">
      <c r="A69" s="33" t="s">
        <v>44</v>
      </c>
      <c r="B69" s="33"/>
      <c r="C69" s="33"/>
      <c r="D69" s="33"/>
      <c r="E69" s="33"/>
      <c r="F69" s="37">
        <v>224071.61</v>
      </c>
      <c r="G69" s="38" t="s">
        <v>45</v>
      </c>
      <c r="H69" s="39">
        <v>201800010008207</v>
      </c>
      <c r="I69" s="40">
        <v>43831</v>
      </c>
      <c r="J69" s="41">
        <v>43800</v>
      </c>
      <c r="K69" s="42" t="s">
        <v>46</v>
      </c>
      <c r="L69" s="43" t="e" cm="1">
        <f t="array" aca="1" ref="L69" ca="1">comentariocelula(F69)</f>
        <v>#NAME?</v>
      </c>
      <c r="M69" s="44"/>
      <c r="N69" s="44"/>
      <c r="O69" s="44"/>
      <c r="P69" s="44"/>
      <c r="Q69" s="28"/>
      <c r="R69" s="28"/>
      <c r="S69" s="28"/>
      <c r="T69" s="28"/>
      <c r="U69" s="28"/>
      <c r="V69" s="28"/>
    </row>
    <row r="70" spans="1:22" ht="15" customHeight="1" x14ac:dyDescent="0.25">
      <c r="A70" s="33" t="s">
        <v>44</v>
      </c>
      <c r="B70" s="33"/>
      <c r="C70" s="33"/>
      <c r="D70" s="33"/>
      <c r="E70" s="33"/>
      <c r="F70" s="37">
        <v>203222.52</v>
      </c>
      <c r="G70" s="38" t="s">
        <v>45</v>
      </c>
      <c r="H70" s="39">
        <v>201800010008207</v>
      </c>
      <c r="I70" s="40">
        <v>43862</v>
      </c>
      <c r="J70" s="40">
        <v>43831</v>
      </c>
      <c r="K70" s="42" t="s">
        <v>46</v>
      </c>
      <c r="L70" s="43" t="e" cm="1">
        <f t="array" aca="1" ref="L70" ca="1">comentariocelula(F70)</f>
        <v>#NAME?</v>
      </c>
      <c r="M70" s="44"/>
      <c r="N70" s="44"/>
      <c r="O70" s="44"/>
      <c r="P70" s="44"/>
      <c r="Q70" s="28"/>
      <c r="R70" s="28"/>
      <c r="S70" s="28"/>
      <c r="T70" s="28"/>
      <c r="U70" s="28"/>
      <c r="V70" s="28"/>
    </row>
    <row r="71" spans="1:22" ht="15" customHeight="1" x14ac:dyDescent="0.25">
      <c r="A71" s="45" t="s">
        <v>44</v>
      </c>
      <c r="B71" s="46"/>
      <c r="C71" s="46"/>
      <c r="D71" s="46"/>
      <c r="E71" s="47"/>
      <c r="F71" s="37">
        <v>215000</v>
      </c>
      <c r="G71" s="38" t="s">
        <v>45</v>
      </c>
      <c r="H71" s="39">
        <v>201800010008207</v>
      </c>
      <c r="I71" s="40">
        <v>43891</v>
      </c>
      <c r="J71" s="40">
        <v>43862</v>
      </c>
      <c r="K71" s="42" t="s">
        <v>46</v>
      </c>
      <c r="L71" s="43" t="e" cm="1">
        <f t="array" aca="1" ref="L71" ca="1">comentariocelula(F71)</f>
        <v>#NAME?</v>
      </c>
      <c r="M71" s="44"/>
      <c r="N71" s="44"/>
      <c r="O71" s="44"/>
      <c r="P71" s="44"/>
      <c r="Q71" s="28"/>
      <c r="R71" s="28"/>
      <c r="S71" s="28"/>
      <c r="T71" s="28"/>
      <c r="U71" s="28"/>
      <c r="V71" s="28"/>
    </row>
    <row r="72" spans="1:22" ht="24" customHeight="1" x14ac:dyDescent="0.25">
      <c r="A72" s="45" t="s">
        <v>44</v>
      </c>
      <c r="B72" s="46"/>
      <c r="C72" s="46"/>
      <c r="D72" s="46"/>
      <c r="E72" s="47"/>
      <c r="F72" s="37">
        <v>2160.85</v>
      </c>
      <c r="G72" s="38" t="s">
        <v>45</v>
      </c>
      <c r="H72" s="39">
        <v>201800010008207</v>
      </c>
      <c r="I72" s="40">
        <v>43922</v>
      </c>
      <c r="J72" s="40">
        <v>43862</v>
      </c>
      <c r="K72" s="42" t="s">
        <v>46</v>
      </c>
      <c r="L72" s="43" t="e" cm="1">
        <f t="array" aca="1" ref="L72" ca="1">comentariocelula(F72)</f>
        <v>#NAME?</v>
      </c>
      <c r="M72" s="44"/>
      <c r="N72" s="44"/>
      <c r="O72" s="44"/>
      <c r="P72" s="44"/>
      <c r="Q72" s="28"/>
      <c r="R72" s="28"/>
      <c r="S72" s="28"/>
      <c r="T72" s="28"/>
      <c r="U72" s="28"/>
      <c r="V72" s="28"/>
    </row>
    <row r="73" spans="1:22" ht="24" customHeight="1" x14ac:dyDescent="0.25">
      <c r="A73" s="45" t="s">
        <v>44</v>
      </c>
      <c r="B73" s="46"/>
      <c r="C73" s="46"/>
      <c r="D73" s="46"/>
      <c r="E73" s="47"/>
      <c r="F73" s="37">
        <v>190012.88</v>
      </c>
      <c r="G73" s="38" t="s">
        <v>45</v>
      </c>
      <c r="H73" s="39">
        <v>201800010008207</v>
      </c>
      <c r="I73" s="40">
        <v>43922</v>
      </c>
      <c r="J73" s="40">
        <v>43891</v>
      </c>
      <c r="K73" s="42" t="s">
        <v>46</v>
      </c>
      <c r="L73" s="43" t="e" cm="1">
        <f t="array" aca="1" ref="L73" ca="1">comentariocelula(F73)</f>
        <v>#NAME?</v>
      </c>
      <c r="M73" s="44"/>
      <c r="N73" s="44"/>
      <c r="O73" s="44"/>
      <c r="P73" s="44"/>
      <c r="Q73" s="28"/>
      <c r="R73" s="28"/>
      <c r="S73" s="28"/>
      <c r="T73" s="28"/>
      <c r="U73" s="28"/>
      <c r="V73" s="28"/>
    </row>
    <row r="74" spans="1:22" ht="25.5" customHeight="1" x14ac:dyDescent="0.25">
      <c r="A74" s="45" t="s">
        <v>47</v>
      </c>
      <c r="B74" s="46"/>
      <c r="C74" s="46"/>
      <c r="D74" s="46"/>
      <c r="E74" s="47"/>
      <c r="F74" s="37">
        <v>208558.31</v>
      </c>
      <c r="G74" s="38" t="s">
        <v>45</v>
      </c>
      <c r="H74" s="39">
        <v>201800010008207</v>
      </c>
      <c r="I74" s="40">
        <v>43952</v>
      </c>
      <c r="J74" s="40">
        <v>43922</v>
      </c>
      <c r="K74" s="42" t="s">
        <v>46</v>
      </c>
      <c r="L74" s="43" t="e" cm="1">
        <f t="array" aca="1" ref="L74" ca="1">comentariocelula(F74)</f>
        <v>#NAME?</v>
      </c>
      <c r="M74" s="44"/>
      <c r="N74" s="44"/>
      <c r="O74" s="44"/>
      <c r="P74" s="44"/>
      <c r="Q74" s="28"/>
      <c r="R74" s="28"/>
      <c r="S74" s="28"/>
      <c r="T74" s="28"/>
      <c r="U74" s="28"/>
      <c r="V74" s="28"/>
    </row>
    <row r="75" spans="1:22" ht="26.25" customHeight="1" x14ac:dyDescent="0.25">
      <c r="A75" s="45" t="s">
        <v>47</v>
      </c>
      <c r="B75" s="46"/>
      <c r="C75" s="46"/>
      <c r="D75" s="46"/>
      <c r="E75" s="47"/>
      <c r="F75" s="37">
        <v>185003.11</v>
      </c>
      <c r="G75" s="38" t="s">
        <v>45</v>
      </c>
      <c r="H75" s="39">
        <v>201800010008207</v>
      </c>
      <c r="I75" s="40">
        <v>43983</v>
      </c>
      <c r="J75" s="40">
        <v>43952</v>
      </c>
      <c r="K75" s="42" t="s">
        <v>46</v>
      </c>
      <c r="L75" s="43" t="e" cm="1">
        <f t="array" aca="1" ref="L75" ca="1">comentariocelula(F75)</f>
        <v>#NAME?</v>
      </c>
      <c r="M75" s="44"/>
      <c r="N75" s="44"/>
      <c r="O75" s="44"/>
      <c r="P75" s="44"/>
      <c r="Q75" s="28"/>
      <c r="R75" s="28"/>
      <c r="S75" s="28"/>
      <c r="T75" s="28"/>
      <c r="U75" s="28"/>
      <c r="V75" s="28"/>
    </row>
    <row r="76" spans="1:22" ht="27.75" customHeight="1" x14ac:dyDescent="0.25">
      <c r="A76" s="45" t="s">
        <v>47</v>
      </c>
      <c r="B76" s="46"/>
      <c r="C76" s="46"/>
      <c r="D76" s="46"/>
      <c r="E76" s="47"/>
      <c r="F76" s="37">
        <v>176088.95999999999</v>
      </c>
      <c r="G76" s="38" t="s">
        <v>45</v>
      </c>
      <c r="H76" s="39">
        <v>201800010008207</v>
      </c>
      <c r="I76" s="40">
        <v>44013</v>
      </c>
      <c r="J76" s="40">
        <v>43983</v>
      </c>
      <c r="K76" s="42" t="s">
        <v>46</v>
      </c>
      <c r="L76" s="43" t="e" cm="1">
        <f t="array" aca="1" ref="L76" ca="1">comentariocelula(F76)</f>
        <v>#NAME?</v>
      </c>
      <c r="M76" s="44"/>
      <c r="N76" s="44"/>
      <c r="O76" s="44"/>
      <c r="P76" s="44"/>
      <c r="Q76" s="28"/>
      <c r="R76" s="28"/>
      <c r="S76" s="28"/>
      <c r="T76" s="28"/>
      <c r="U76" s="28"/>
      <c r="V76" s="28"/>
    </row>
    <row r="77" spans="1:22" ht="27.75" customHeight="1" x14ac:dyDescent="0.25">
      <c r="A77" s="45" t="s">
        <v>47</v>
      </c>
      <c r="B77" s="46"/>
      <c r="C77" s="46"/>
      <c r="D77" s="46"/>
      <c r="E77" s="47"/>
      <c r="F77" s="37">
        <v>183228.88</v>
      </c>
      <c r="G77" s="38" t="s">
        <v>45</v>
      </c>
      <c r="H77" s="39">
        <v>201800010008207</v>
      </c>
      <c r="I77" s="40">
        <v>44044</v>
      </c>
      <c r="J77" s="40">
        <v>44013</v>
      </c>
      <c r="K77" s="42" t="s">
        <v>46</v>
      </c>
      <c r="L77" s="43" t="e" cm="1">
        <f t="array" aca="1" ref="L77" ca="1">comentariocelula(F77)</f>
        <v>#NAME?</v>
      </c>
      <c r="M77" s="44"/>
      <c r="N77" s="44"/>
      <c r="O77" s="44"/>
      <c r="P77" s="44"/>
      <c r="Q77" s="28"/>
      <c r="R77" s="28"/>
      <c r="S77" s="28"/>
      <c r="T77" s="28"/>
      <c r="U77" s="28"/>
      <c r="V77" s="28"/>
    </row>
    <row r="78" spans="1:22" ht="27.75" customHeight="1" x14ac:dyDescent="0.25">
      <c r="A78" s="45" t="s">
        <v>47</v>
      </c>
      <c r="B78" s="46"/>
      <c r="C78" s="46"/>
      <c r="D78" s="46"/>
      <c r="E78" s="47"/>
      <c r="F78" s="37">
        <v>178095.61</v>
      </c>
      <c r="G78" s="38" t="s">
        <v>45</v>
      </c>
      <c r="H78" s="39">
        <v>201800010008207</v>
      </c>
      <c r="I78" s="40">
        <v>44075</v>
      </c>
      <c r="J78" s="40">
        <v>44044</v>
      </c>
      <c r="K78" s="42" t="s">
        <v>46</v>
      </c>
      <c r="L78" s="43" t="e" cm="1">
        <f t="array" aca="1" ref="L78" ca="1">comentariocelula(F78)</f>
        <v>#NAME?</v>
      </c>
      <c r="M78" s="44"/>
      <c r="N78" s="44"/>
      <c r="O78" s="44"/>
      <c r="P78" s="44"/>
      <c r="Q78" s="28"/>
      <c r="R78" s="28"/>
      <c r="S78" s="28"/>
      <c r="T78" s="28"/>
      <c r="U78" s="28"/>
      <c r="V78" s="28"/>
    </row>
    <row r="79" spans="1:22" ht="27.75" customHeight="1" x14ac:dyDescent="0.25">
      <c r="A79" s="45" t="s">
        <v>47</v>
      </c>
      <c r="B79" s="46"/>
      <c r="C79" s="46"/>
      <c r="D79" s="46"/>
      <c r="E79" s="47"/>
      <c r="F79" s="37">
        <v>200169.29</v>
      </c>
      <c r="G79" s="38" t="s">
        <v>45</v>
      </c>
      <c r="H79" s="39">
        <v>201800010008207</v>
      </c>
      <c r="I79" s="40">
        <v>44105</v>
      </c>
      <c r="J79" s="40">
        <v>44075</v>
      </c>
      <c r="K79" s="42" t="s">
        <v>46</v>
      </c>
      <c r="L79" s="43" t="e" cm="1">
        <f t="array" aca="1" ref="L79" ca="1">comentariocelula(F79)</f>
        <v>#NAME?</v>
      </c>
      <c r="M79" s="44"/>
      <c r="N79" s="44"/>
      <c r="O79" s="44"/>
      <c r="P79" s="44"/>
      <c r="Q79" s="28"/>
      <c r="R79" s="28"/>
      <c r="S79" s="28"/>
      <c r="T79" s="28"/>
      <c r="U79" s="28"/>
      <c r="V79" s="28"/>
    </row>
    <row r="80" spans="1:22" ht="27.75" customHeight="1" x14ac:dyDescent="0.25">
      <c r="A80" s="45" t="s">
        <v>47</v>
      </c>
      <c r="B80" s="46"/>
      <c r="C80" s="46"/>
      <c r="D80" s="46"/>
      <c r="E80" s="47"/>
      <c r="F80" s="37">
        <v>199125.03</v>
      </c>
      <c r="G80" s="38" t="s">
        <v>45</v>
      </c>
      <c r="H80" s="39">
        <v>201800010008207</v>
      </c>
      <c r="I80" s="40">
        <v>44136</v>
      </c>
      <c r="J80" s="40">
        <v>44105</v>
      </c>
      <c r="K80" s="42" t="s">
        <v>46</v>
      </c>
      <c r="L80" s="43" t="e" cm="1">
        <f t="array" aca="1" ref="L80" ca="1">comentariocelula(F80)</f>
        <v>#NAME?</v>
      </c>
      <c r="M80" s="44"/>
      <c r="N80" s="44"/>
      <c r="O80" s="44"/>
      <c r="P80" s="44"/>
      <c r="Q80" s="28"/>
      <c r="R80" s="28"/>
      <c r="S80" s="28"/>
      <c r="T80" s="28"/>
      <c r="U80" s="28"/>
      <c r="V80" s="28"/>
    </row>
    <row r="81" spans="1:22" ht="61.5" customHeight="1" x14ac:dyDescent="0.25">
      <c r="A81" s="45" t="s">
        <v>47</v>
      </c>
      <c r="B81" s="46"/>
      <c r="C81" s="46"/>
      <c r="D81" s="46"/>
      <c r="E81" s="47"/>
      <c r="F81" s="37">
        <v>217039.38</v>
      </c>
      <c r="G81" s="38" t="s">
        <v>45</v>
      </c>
      <c r="H81" s="39">
        <v>201800010008207</v>
      </c>
      <c r="I81" s="40">
        <v>44166</v>
      </c>
      <c r="J81" s="40">
        <v>44136</v>
      </c>
      <c r="K81" s="42" t="s">
        <v>46</v>
      </c>
      <c r="L81" s="43" t="e" cm="1">
        <f t="array" aca="1" ref="L81" ca="1">comentariocelula(F81)</f>
        <v>#NAME?</v>
      </c>
      <c r="M81" s="44"/>
      <c r="N81" s="44"/>
      <c r="O81" s="44"/>
      <c r="P81" s="44"/>
      <c r="Q81" s="28"/>
      <c r="R81" s="28"/>
      <c r="S81" s="28"/>
      <c r="T81" s="28"/>
      <c r="U81" s="28"/>
      <c r="V81" s="28"/>
    </row>
    <row r="82" spans="1:22" ht="61.5" customHeight="1" x14ac:dyDescent="0.25">
      <c r="A82" s="45" t="s">
        <v>47</v>
      </c>
      <c r="B82" s="46"/>
      <c r="C82" s="46"/>
      <c r="D82" s="46"/>
      <c r="E82" s="47"/>
      <c r="F82" s="37">
        <v>227033.12</v>
      </c>
      <c r="G82" s="38" t="s">
        <v>45</v>
      </c>
      <c r="H82" s="39">
        <v>201800010008207</v>
      </c>
      <c r="I82" s="40">
        <v>44166</v>
      </c>
      <c r="J82" s="40">
        <v>44166</v>
      </c>
      <c r="K82" s="42" t="s">
        <v>46</v>
      </c>
      <c r="L82" s="43" t="e" cm="1">
        <f t="array" aca="1" ref="L82" ca="1">comentariocelula(F82)</f>
        <v>#NAME?</v>
      </c>
      <c r="M82" s="44"/>
      <c r="N82" s="44"/>
      <c r="O82" s="44"/>
      <c r="P82" s="44"/>
      <c r="Q82" s="28"/>
      <c r="R82" s="28"/>
      <c r="S82" s="28"/>
      <c r="T82" s="28"/>
      <c r="U82" s="28"/>
      <c r="V82" s="28"/>
    </row>
    <row r="83" spans="1:22" x14ac:dyDescent="0.25">
      <c r="A83" s="45" t="s">
        <v>48</v>
      </c>
      <c r="B83" s="46"/>
      <c r="C83" s="46"/>
      <c r="D83" s="46"/>
      <c r="E83" s="47"/>
      <c r="F83" s="37">
        <v>0</v>
      </c>
      <c r="G83" s="38"/>
      <c r="H83" s="39"/>
      <c r="I83" s="40">
        <v>43831</v>
      </c>
      <c r="J83" s="48"/>
      <c r="K83" s="49"/>
      <c r="L83" s="50" t="s">
        <v>49</v>
      </c>
      <c r="M83" s="51"/>
      <c r="N83" s="51"/>
      <c r="O83" s="51"/>
      <c r="P83" s="51"/>
      <c r="Q83" s="28"/>
      <c r="R83" s="28"/>
      <c r="S83" s="28"/>
      <c r="T83" s="28"/>
      <c r="U83" s="28"/>
      <c r="V83" s="28"/>
    </row>
    <row r="84" spans="1:22" ht="45" customHeight="1" x14ac:dyDescent="0.25">
      <c r="A84" s="45" t="s">
        <v>48</v>
      </c>
      <c r="B84" s="46"/>
      <c r="C84" s="46"/>
      <c r="D84" s="46"/>
      <c r="E84" s="47"/>
      <c r="F84" s="37">
        <v>3500000</v>
      </c>
      <c r="G84" s="38"/>
      <c r="H84" s="39"/>
      <c r="I84" s="40">
        <v>43862</v>
      </c>
      <c r="J84" s="40">
        <v>43862</v>
      </c>
      <c r="K84" s="49"/>
      <c r="L84" s="52" t="s">
        <v>50</v>
      </c>
      <c r="M84" s="53"/>
      <c r="N84" s="53"/>
      <c r="O84" s="53"/>
      <c r="P84" s="53"/>
      <c r="V84" s="28"/>
    </row>
    <row r="85" spans="1:22" ht="64.5" customHeight="1" x14ac:dyDescent="0.25">
      <c r="A85" s="45" t="s">
        <v>48</v>
      </c>
      <c r="B85" s="46"/>
      <c r="C85" s="46"/>
      <c r="D85" s="46"/>
      <c r="E85" s="47"/>
      <c r="F85" s="37">
        <v>3500000</v>
      </c>
      <c r="G85" s="38"/>
      <c r="H85" s="39"/>
      <c r="I85" s="40">
        <v>43891</v>
      </c>
      <c r="J85" s="40">
        <v>43891</v>
      </c>
      <c r="K85" s="49"/>
      <c r="L85" s="52" t="s">
        <v>51</v>
      </c>
      <c r="M85" s="53"/>
      <c r="N85" s="53"/>
      <c r="O85" s="53"/>
      <c r="P85" s="53"/>
      <c r="V85" s="28"/>
    </row>
    <row r="86" spans="1:22" ht="60.75" customHeight="1" x14ac:dyDescent="0.25">
      <c r="A86" s="45" t="s">
        <v>48</v>
      </c>
      <c r="B86" s="46"/>
      <c r="C86" s="46"/>
      <c r="D86" s="46"/>
      <c r="E86" s="47"/>
      <c r="F86" s="37">
        <v>3986725.49</v>
      </c>
      <c r="G86" s="38"/>
      <c r="H86" s="39"/>
      <c r="I86" s="40">
        <v>43891</v>
      </c>
      <c r="J86" s="48" t="s">
        <v>52</v>
      </c>
      <c r="K86" s="49"/>
      <c r="L86" s="52" t="s">
        <v>53</v>
      </c>
      <c r="M86" s="53"/>
      <c r="N86" s="53"/>
      <c r="O86" s="53"/>
      <c r="P86" s="53"/>
      <c r="V86" s="28"/>
    </row>
    <row r="87" spans="1:22" ht="55.5" customHeight="1" x14ac:dyDescent="0.25">
      <c r="A87" s="45" t="s">
        <v>48</v>
      </c>
      <c r="B87" s="46"/>
      <c r="C87" s="46"/>
      <c r="D87" s="46"/>
      <c r="E87" s="47"/>
      <c r="F87" s="37">
        <v>3500000</v>
      </c>
      <c r="G87" s="38"/>
      <c r="H87" s="39"/>
      <c r="I87" s="40">
        <v>43922</v>
      </c>
      <c r="J87" s="40">
        <v>43922</v>
      </c>
      <c r="K87" s="49"/>
      <c r="L87" s="52" t="s">
        <v>54</v>
      </c>
      <c r="M87" s="53"/>
      <c r="N87" s="53"/>
      <c r="O87" s="53"/>
      <c r="P87" s="53"/>
      <c r="V87" s="28"/>
    </row>
    <row r="88" spans="1:22" ht="60" customHeight="1" x14ac:dyDescent="0.25">
      <c r="A88" s="45" t="s">
        <v>48</v>
      </c>
      <c r="B88" s="46"/>
      <c r="C88" s="46"/>
      <c r="D88" s="46"/>
      <c r="E88" s="47"/>
      <c r="F88" s="37">
        <v>1314435.71</v>
      </c>
      <c r="G88" s="38"/>
      <c r="H88" s="39"/>
      <c r="I88" s="40">
        <v>43922</v>
      </c>
      <c r="J88" s="48">
        <v>43862</v>
      </c>
      <c r="K88" s="49"/>
      <c r="L88" s="52" t="s">
        <v>55</v>
      </c>
      <c r="M88" s="53"/>
      <c r="N88" s="53"/>
      <c r="O88" s="53"/>
      <c r="P88" s="53"/>
      <c r="V88" s="28"/>
    </row>
    <row r="89" spans="1:22" ht="57.75" customHeight="1" x14ac:dyDescent="0.25">
      <c r="A89" s="45" t="s">
        <v>48</v>
      </c>
      <c r="B89" s="46"/>
      <c r="C89" s="46"/>
      <c r="D89" s="46"/>
      <c r="E89" s="47"/>
      <c r="F89" s="37">
        <v>3500000</v>
      </c>
      <c r="G89" s="38"/>
      <c r="H89" s="39"/>
      <c r="I89" s="40">
        <v>43952</v>
      </c>
      <c r="J89" s="40">
        <v>43952</v>
      </c>
      <c r="K89" s="49"/>
      <c r="L89" s="52" t="s">
        <v>56</v>
      </c>
      <c r="M89" s="53"/>
      <c r="N89" s="53"/>
      <c r="O89" s="53"/>
      <c r="P89" s="53"/>
      <c r="V89" s="28"/>
    </row>
    <row r="90" spans="1:22" ht="30.75" customHeight="1" x14ac:dyDescent="0.25">
      <c r="A90" s="45" t="s">
        <v>48</v>
      </c>
      <c r="B90" s="46"/>
      <c r="C90" s="46"/>
      <c r="D90" s="46"/>
      <c r="E90" s="47"/>
      <c r="F90" s="37">
        <v>198732.79999999999</v>
      </c>
      <c r="G90" s="38"/>
      <c r="H90" s="39"/>
      <c r="I90" s="40">
        <v>43952</v>
      </c>
      <c r="J90" s="48">
        <v>43891</v>
      </c>
      <c r="K90" s="49"/>
      <c r="L90" s="52" t="s">
        <v>57</v>
      </c>
      <c r="M90" s="53"/>
      <c r="N90" s="53"/>
      <c r="O90" s="53"/>
      <c r="P90" s="53"/>
      <c r="V90" s="28"/>
    </row>
    <row r="91" spans="1:22" ht="60" customHeight="1" x14ac:dyDescent="0.25">
      <c r="A91" s="45" t="s">
        <v>48</v>
      </c>
      <c r="B91" s="46"/>
      <c r="C91" s="46"/>
      <c r="D91" s="46"/>
      <c r="E91" s="47"/>
      <c r="F91" s="37">
        <v>3500000</v>
      </c>
      <c r="G91" s="38"/>
      <c r="H91" s="39"/>
      <c r="I91" s="40">
        <v>43983</v>
      </c>
      <c r="J91" s="48">
        <v>43952</v>
      </c>
      <c r="K91" s="49"/>
      <c r="L91" s="52" t="s">
        <v>58</v>
      </c>
      <c r="M91" s="53"/>
      <c r="N91" s="53"/>
      <c r="O91" s="53"/>
      <c r="P91" s="53"/>
      <c r="V91" s="28"/>
    </row>
    <row r="92" spans="1:22" ht="57" customHeight="1" x14ac:dyDescent="0.25">
      <c r="A92" s="45" t="s">
        <v>48</v>
      </c>
      <c r="B92" s="46"/>
      <c r="C92" s="46"/>
      <c r="D92" s="46"/>
      <c r="E92" s="47"/>
      <c r="F92" s="37">
        <v>525918.80000000005</v>
      </c>
      <c r="G92" s="38"/>
      <c r="H92" s="39"/>
      <c r="I92" s="40">
        <v>43983</v>
      </c>
      <c r="J92" s="48">
        <v>43922</v>
      </c>
      <c r="K92" s="49"/>
      <c r="L92" s="52" t="s">
        <v>59</v>
      </c>
      <c r="M92" s="53"/>
      <c r="N92" s="53"/>
      <c r="O92" s="53"/>
      <c r="P92" s="53"/>
      <c r="V92" s="28"/>
    </row>
    <row r="93" spans="1:22" ht="49.5" customHeight="1" x14ac:dyDescent="0.25">
      <c r="A93" s="45" t="s">
        <v>48</v>
      </c>
      <c r="B93" s="46"/>
      <c r="C93" s="46"/>
      <c r="D93" s="46"/>
      <c r="E93" s="47"/>
      <c r="F93" s="37">
        <v>3500000</v>
      </c>
      <c r="G93" s="38"/>
      <c r="H93" s="39"/>
      <c r="I93" s="40">
        <v>44013</v>
      </c>
      <c r="J93" s="40">
        <v>44013</v>
      </c>
      <c r="K93" s="49"/>
      <c r="L93" s="52" t="s">
        <v>50</v>
      </c>
      <c r="M93" s="53"/>
      <c r="N93" s="53"/>
      <c r="O93" s="53"/>
      <c r="P93" s="53"/>
      <c r="V93" s="28"/>
    </row>
    <row r="94" spans="1:22" ht="40.5" customHeight="1" x14ac:dyDescent="0.25">
      <c r="A94" s="45" t="s">
        <v>48</v>
      </c>
      <c r="B94" s="46"/>
      <c r="C94" s="46"/>
      <c r="D94" s="46"/>
      <c r="E94" s="47"/>
      <c r="F94" s="37">
        <v>3500000</v>
      </c>
      <c r="G94" s="38"/>
      <c r="H94" s="39"/>
      <c r="I94" s="40">
        <v>44044</v>
      </c>
      <c r="J94" s="40">
        <v>44044</v>
      </c>
      <c r="K94" s="49"/>
      <c r="L94" s="52" t="s">
        <v>50</v>
      </c>
      <c r="M94" s="53"/>
      <c r="N94" s="53"/>
      <c r="O94" s="53"/>
      <c r="P94" s="53"/>
      <c r="V94" s="28"/>
    </row>
    <row r="95" spans="1:22" ht="46.5" customHeight="1" x14ac:dyDescent="0.25">
      <c r="A95" s="45" t="s">
        <v>48</v>
      </c>
      <c r="B95" s="46"/>
      <c r="C95" s="46"/>
      <c r="D95" s="46"/>
      <c r="E95" s="47"/>
      <c r="F95" s="37">
        <v>3500000</v>
      </c>
      <c r="G95" s="38"/>
      <c r="H95" s="39"/>
      <c r="I95" s="40">
        <v>44075</v>
      </c>
      <c r="J95" s="40">
        <v>44075</v>
      </c>
      <c r="K95" s="49"/>
      <c r="L95" s="52" t="s">
        <v>50</v>
      </c>
      <c r="M95" s="53"/>
      <c r="N95" s="53"/>
      <c r="O95" s="53"/>
      <c r="P95" s="53"/>
      <c r="V95" s="28"/>
    </row>
    <row r="96" spans="1:22" ht="49.5" customHeight="1" x14ac:dyDescent="0.25">
      <c r="A96" s="45" t="s">
        <v>48</v>
      </c>
      <c r="B96" s="46"/>
      <c r="C96" s="46"/>
      <c r="D96" s="46"/>
      <c r="E96" s="47"/>
      <c r="F96" s="37">
        <v>3500000</v>
      </c>
      <c r="G96" s="38"/>
      <c r="H96" s="39"/>
      <c r="I96" s="40">
        <v>44105</v>
      </c>
      <c r="J96" s="40">
        <v>44105</v>
      </c>
      <c r="K96" s="49"/>
      <c r="L96" s="52" t="s">
        <v>50</v>
      </c>
      <c r="M96" s="53"/>
      <c r="N96" s="53"/>
      <c r="O96" s="53"/>
      <c r="P96" s="53"/>
      <c r="V96" s="28"/>
    </row>
    <row r="97" spans="1:22" ht="52.5" customHeight="1" x14ac:dyDescent="0.25">
      <c r="A97" s="45" t="s">
        <v>48</v>
      </c>
      <c r="B97" s="46"/>
      <c r="C97" s="46"/>
      <c r="D97" s="46"/>
      <c r="E97" s="47"/>
      <c r="F97" s="37">
        <v>3500000</v>
      </c>
      <c r="G97" s="38"/>
      <c r="H97" s="39"/>
      <c r="I97" s="40">
        <v>44136</v>
      </c>
      <c r="J97" s="40">
        <v>44136</v>
      </c>
      <c r="K97" s="49"/>
      <c r="L97" s="52" t="s">
        <v>50</v>
      </c>
      <c r="M97" s="53"/>
      <c r="N97" s="53"/>
      <c r="O97" s="53"/>
      <c r="P97" s="53"/>
      <c r="V97" s="28"/>
    </row>
    <row r="98" spans="1:22" ht="49.5" customHeight="1" x14ac:dyDescent="0.25">
      <c r="A98" s="45" t="s">
        <v>48</v>
      </c>
      <c r="B98" s="46"/>
      <c r="C98" s="46"/>
      <c r="D98" s="46"/>
      <c r="E98" s="47"/>
      <c r="F98" s="37">
        <v>3500000</v>
      </c>
      <c r="G98" s="38"/>
      <c r="H98" s="39"/>
      <c r="I98" s="40">
        <v>44166</v>
      </c>
      <c r="J98" s="40">
        <v>44166</v>
      </c>
      <c r="K98" s="49"/>
      <c r="L98" s="52" t="s">
        <v>50</v>
      </c>
      <c r="M98" s="53"/>
      <c r="N98" s="53"/>
      <c r="O98" s="53"/>
      <c r="P98" s="53"/>
      <c r="V98" s="28"/>
    </row>
    <row r="99" spans="1:22" ht="49.5" customHeight="1" x14ac:dyDescent="0.25">
      <c r="A99" s="33" t="s">
        <v>60</v>
      </c>
      <c r="B99" s="33"/>
      <c r="C99" s="33"/>
      <c r="D99" s="33"/>
      <c r="E99" s="33"/>
      <c r="F99" s="37">
        <v>-104065.34</v>
      </c>
      <c r="G99" s="38"/>
      <c r="H99" s="39"/>
      <c r="I99" s="40">
        <v>43983</v>
      </c>
      <c r="J99" s="48">
        <v>43952</v>
      </c>
      <c r="K99" s="49"/>
      <c r="L99" s="43" t="s">
        <v>61</v>
      </c>
      <c r="M99" s="44"/>
      <c r="N99" s="44"/>
      <c r="O99" s="44"/>
      <c r="P99" s="44"/>
      <c r="V99" s="28"/>
    </row>
    <row r="100" spans="1:22" ht="55.5" customHeight="1" x14ac:dyDescent="0.25">
      <c r="A100" s="33" t="s">
        <v>60</v>
      </c>
      <c r="B100" s="33"/>
      <c r="C100" s="33"/>
      <c r="D100" s="33"/>
      <c r="E100" s="33"/>
      <c r="F100" s="37">
        <v>-722243.2</v>
      </c>
      <c r="G100" s="38"/>
      <c r="H100" s="39"/>
      <c r="I100" s="40">
        <v>44013</v>
      </c>
      <c r="J100" s="48">
        <v>43983</v>
      </c>
      <c r="K100" s="49"/>
      <c r="L100" s="43" t="s">
        <v>62</v>
      </c>
      <c r="M100" s="44"/>
      <c r="N100" s="44"/>
      <c r="O100" s="44"/>
      <c r="P100" s="44"/>
      <c r="V100" s="28"/>
    </row>
    <row r="101" spans="1:22" ht="55.5" customHeight="1" x14ac:dyDescent="0.25">
      <c r="A101" s="33" t="s">
        <v>60</v>
      </c>
      <c r="B101" s="33"/>
      <c r="C101" s="33"/>
      <c r="D101" s="33"/>
      <c r="E101" s="33"/>
      <c r="F101" s="37">
        <v>-847902.68</v>
      </c>
      <c r="G101" s="38"/>
      <c r="H101" s="39"/>
      <c r="I101" s="40">
        <v>44044</v>
      </c>
      <c r="J101" s="48">
        <v>44013</v>
      </c>
      <c r="K101" s="49"/>
      <c r="L101" s="43" t="s">
        <v>63</v>
      </c>
      <c r="M101" s="44"/>
      <c r="N101" s="44"/>
      <c r="O101" s="44"/>
      <c r="P101" s="44"/>
      <c r="V101" s="28"/>
    </row>
    <row r="102" spans="1:22" ht="57" customHeight="1" x14ac:dyDescent="0.25">
      <c r="A102" s="33" t="s">
        <v>60</v>
      </c>
      <c r="B102" s="33"/>
      <c r="C102" s="33"/>
      <c r="D102" s="33"/>
      <c r="E102" s="33"/>
      <c r="F102" s="37">
        <v>-496119.4</v>
      </c>
      <c r="G102" s="38"/>
      <c r="H102" s="39"/>
      <c r="I102" s="40">
        <v>44075</v>
      </c>
      <c r="J102" s="48">
        <v>44044</v>
      </c>
      <c r="K102" s="49"/>
      <c r="L102" s="43" t="s">
        <v>64</v>
      </c>
      <c r="M102" s="44"/>
      <c r="N102" s="44"/>
      <c r="O102" s="44"/>
      <c r="P102" s="44"/>
      <c r="V102" s="28"/>
    </row>
    <row r="103" spans="1:22" ht="56.25" customHeight="1" x14ac:dyDescent="0.25">
      <c r="A103" s="33" t="s">
        <v>60</v>
      </c>
      <c r="B103" s="33"/>
      <c r="C103" s="33"/>
      <c r="D103" s="33"/>
      <c r="E103" s="33"/>
      <c r="F103" s="37">
        <v>-674580.4</v>
      </c>
      <c r="G103" s="38"/>
      <c r="H103" s="39"/>
      <c r="I103" s="40">
        <v>44105</v>
      </c>
      <c r="J103" s="48">
        <v>44075</v>
      </c>
      <c r="K103" s="49"/>
      <c r="L103" s="43" t="s">
        <v>65</v>
      </c>
      <c r="M103" s="44"/>
      <c r="N103" s="44"/>
      <c r="O103" s="44"/>
      <c r="P103" s="44"/>
      <c r="V103" s="28"/>
    </row>
    <row r="104" spans="1:22" ht="54" customHeight="1" x14ac:dyDescent="0.25">
      <c r="A104" s="33" t="s">
        <v>60</v>
      </c>
      <c r="B104" s="33"/>
      <c r="C104" s="33"/>
      <c r="D104" s="33"/>
      <c r="E104" s="33"/>
      <c r="F104" s="37">
        <v>-618492.65</v>
      </c>
      <c r="G104" s="38"/>
      <c r="H104" s="39"/>
      <c r="I104" s="40">
        <v>44136</v>
      </c>
      <c r="J104" s="48">
        <v>44105</v>
      </c>
      <c r="K104" s="49"/>
      <c r="L104" s="43" t="s">
        <v>66</v>
      </c>
      <c r="M104" s="44"/>
      <c r="N104" s="44"/>
      <c r="O104" s="44"/>
      <c r="P104" s="44"/>
      <c r="V104" s="28"/>
    </row>
    <row r="105" spans="1:22" ht="57" customHeight="1" x14ac:dyDescent="0.25">
      <c r="A105" s="33" t="s">
        <v>60</v>
      </c>
      <c r="B105" s="33"/>
      <c r="C105" s="33"/>
      <c r="D105" s="33"/>
      <c r="E105" s="33"/>
      <c r="F105" s="37">
        <v>-332243.58</v>
      </c>
      <c r="G105" s="38"/>
      <c r="H105" s="39"/>
      <c r="I105" s="40">
        <v>44166</v>
      </c>
      <c r="J105" s="48">
        <v>44105</v>
      </c>
      <c r="K105" s="49"/>
      <c r="L105" s="43" t="s">
        <v>66</v>
      </c>
      <c r="M105" s="44"/>
      <c r="N105" s="44"/>
      <c r="O105" s="44"/>
      <c r="P105" s="44"/>
      <c r="V105" s="28"/>
    </row>
    <row r="106" spans="1:22" ht="15" customHeight="1" x14ac:dyDescent="0.25">
      <c r="A106" s="54" t="s">
        <v>67</v>
      </c>
      <c r="B106" s="54"/>
      <c r="C106" s="54"/>
      <c r="D106" s="54"/>
      <c r="E106" s="54"/>
      <c r="F106" s="55">
        <f>SUM(F69:F105)</f>
        <v>43338975.100000001</v>
      </c>
      <c r="G106" s="56"/>
      <c r="H106" s="56"/>
      <c r="I106" s="56"/>
      <c r="J106" s="56"/>
      <c r="K106" s="56"/>
      <c r="L106" s="28"/>
      <c r="M106" s="28"/>
      <c r="N106" s="28"/>
      <c r="O106" s="28"/>
      <c r="P106" s="57"/>
      <c r="Q106" s="28"/>
      <c r="R106" s="28"/>
      <c r="S106" s="28"/>
      <c r="T106" s="28"/>
      <c r="U106" s="28"/>
      <c r="V106" s="28"/>
    </row>
    <row r="107" spans="1:22" ht="56.25" customHeight="1" x14ac:dyDescent="0.25">
      <c r="A107" s="58" t="s">
        <v>68</v>
      </c>
      <c r="B107" s="58"/>
      <c r="C107" s="58"/>
      <c r="D107" s="58"/>
      <c r="E107" s="58"/>
      <c r="F107" s="58"/>
      <c r="G107" s="58"/>
      <c r="H107" s="58"/>
      <c r="I107" s="57"/>
      <c r="J107" s="57"/>
      <c r="K107" s="57"/>
      <c r="L107" s="28"/>
      <c r="M107" s="28"/>
      <c r="N107" s="28"/>
      <c r="O107" s="28"/>
      <c r="P107" s="57"/>
      <c r="Q107" s="28"/>
      <c r="R107" s="28"/>
      <c r="S107" s="28"/>
      <c r="T107" s="28"/>
      <c r="U107" s="28"/>
      <c r="V107" s="28"/>
    </row>
    <row r="108" spans="1:22" ht="15.75" thickBot="1" x14ac:dyDescent="0.3">
      <c r="A108" s="59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28"/>
      <c r="Q108" s="28"/>
      <c r="R108" s="28"/>
      <c r="S108" s="28"/>
      <c r="T108" s="28"/>
      <c r="U108" s="28"/>
      <c r="V108" s="28"/>
    </row>
    <row r="109" spans="1:22" ht="15.75" customHeight="1" thickBot="1" x14ac:dyDescent="0.3">
      <c r="A109" s="60" t="s">
        <v>69</v>
      </c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57"/>
      <c r="M109" s="57"/>
      <c r="N109" s="57"/>
      <c r="O109" s="57"/>
      <c r="P109" s="28"/>
      <c r="Q109" s="28"/>
      <c r="R109" s="28"/>
      <c r="S109" s="28"/>
      <c r="T109" s="28"/>
      <c r="U109" s="28"/>
      <c r="V109" s="28"/>
    </row>
    <row r="110" spans="1:22" x14ac:dyDescent="0.2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57"/>
      <c r="M110" s="57"/>
      <c r="N110" s="57"/>
      <c r="O110" s="57"/>
      <c r="P110" s="28"/>
      <c r="Q110" s="28"/>
      <c r="R110" s="28"/>
      <c r="S110" s="28"/>
      <c r="T110" s="28"/>
      <c r="U110" s="28"/>
      <c r="V110" s="28"/>
    </row>
    <row r="111" spans="1:22" ht="15" customHeight="1" x14ac:dyDescent="0.25">
      <c r="A111" s="58" t="s">
        <v>70</v>
      </c>
      <c r="B111" s="58"/>
      <c r="C111" s="58"/>
      <c r="D111" s="58"/>
      <c r="E111" s="58"/>
      <c r="F111" s="58"/>
      <c r="G111" s="58"/>
      <c r="H111" s="5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</row>
    <row r="112" spans="1:22" ht="38.25" customHeight="1" x14ac:dyDescent="0.25">
      <c r="A112" s="61"/>
      <c r="B112" s="61"/>
      <c r="C112" s="61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</row>
    <row r="113" spans="1:22" x14ac:dyDescent="0.25">
      <c r="A113" s="28"/>
      <c r="B113" s="28"/>
      <c r="C113" s="29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</row>
    <row r="114" spans="1:22" ht="15" customHeight="1" x14ac:dyDescent="0.25">
      <c r="A114" s="28"/>
      <c r="B114" s="28"/>
      <c r="C114" s="29"/>
      <c r="D114" s="62" t="s">
        <v>71</v>
      </c>
      <c r="E114" s="62"/>
      <c r="F114" s="62"/>
      <c r="I114" s="62" t="s">
        <v>72</v>
      </c>
      <c r="J114" s="62"/>
      <c r="K114" s="62"/>
      <c r="L114" s="62"/>
      <c r="M114" s="28"/>
      <c r="N114" s="28"/>
      <c r="O114" s="28"/>
      <c r="P114" s="28"/>
      <c r="Q114" s="28"/>
      <c r="R114" s="28"/>
      <c r="S114" s="28"/>
      <c r="T114" s="28"/>
      <c r="U114" s="28"/>
      <c r="V114" s="28"/>
    </row>
    <row r="115" spans="1:22" ht="36.75" customHeight="1" x14ac:dyDescent="0.25">
      <c r="A115" s="63"/>
      <c r="B115" s="63"/>
      <c r="C115" s="29"/>
      <c r="D115" s="62" t="s">
        <v>73</v>
      </c>
      <c r="E115" s="62"/>
      <c r="F115" s="62"/>
      <c r="I115" s="62" t="s">
        <v>74</v>
      </c>
      <c r="J115" s="62"/>
      <c r="K115" s="62"/>
      <c r="L115" s="62"/>
      <c r="M115" s="28"/>
      <c r="N115" s="28"/>
      <c r="O115" s="28"/>
      <c r="P115" s="28"/>
      <c r="Q115" s="28"/>
      <c r="R115" s="28"/>
      <c r="S115" s="28"/>
      <c r="T115" s="28"/>
      <c r="U115" s="28"/>
      <c r="V115" s="28"/>
    </row>
    <row r="116" spans="1:22" x14ac:dyDescent="0.25">
      <c r="A116" s="28"/>
      <c r="B116" s="28"/>
      <c r="C116" s="29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</row>
    <row r="117" spans="1:22" x14ac:dyDescent="0.25">
      <c r="A117" s="28"/>
      <c r="B117" s="28"/>
      <c r="C117" s="29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</row>
    <row r="118" spans="1:22" x14ac:dyDescent="0.25">
      <c r="A118" s="28"/>
      <c r="B118" s="28"/>
      <c r="C118" s="29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</row>
    <row r="119" spans="1:22" x14ac:dyDescent="0.25">
      <c r="A119" s="28"/>
      <c r="B119" s="28"/>
      <c r="C119" s="29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</row>
    <row r="120" spans="1:22" x14ac:dyDescent="0.25">
      <c r="A120" s="28"/>
      <c r="B120" s="28"/>
      <c r="C120" s="29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</row>
    <row r="121" spans="1:22" x14ac:dyDescent="0.25">
      <c r="A121" s="28"/>
      <c r="B121" s="28"/>
      <c r="C121" s="29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</row>
    <row r="122" spans="1:22" x14ac:dyDescent="0.25">
      <c r="A122" s="28"/>
      <c r="B122" s="28"/>
      <c r="C122" s="29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</row>
    <row r="123" spans="1:22" x14ac:dyDescent="0.25">
      <c r="A123" s="28"/>
      <c r="B123" s="28"/>
      <c r="C123" s="29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</row>
    <row r="124" spans="1:22" x14ac:dyDescent="0.25">
      <c r="A124" s="28"/>
      <c r="B124" s="28"/>
      <c r="C124" s="29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</row>
    <row r="125" spans="1:22" x14ac:dyDescent="0.25">
      <c r="A125" s="28"/>
      <c r="B125" s="28"/>
      <c r="C125" s="29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</row>
    <row r="126" spans="1:22" x14ac:dyDescent="0.25">
      <c r="A126" s="28"/>
      <c r="B126" s="28"/>
      <c r="C126" s="29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</row>
    <row r="127" spans="1:22" x14ac:dyDescent="0.25">
      <c r="A127" s="28"/>
      <c r="B127" s="28"/>
      <c r="C127" s="29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</row>
    <row r="128" spans="1:22" x14ac:dyDescent="0.25">
      <c r="A128" s="28"/>
      <c r="B128" s="28"/>
      <c r="C128" s="29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</row>
    <row r="129" spans="1:22" x14ac:dyDescent="0.25">
      <c r="A129" s="28"/>
      <c r="B129" s="28"/>
      <c r="C129" s="29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</row>
    <row r="130" spans="1:22" x14ac:dyDescent="0.25">
      <c r="A130" s="28"/>
      <c r="B130" s="28"/>
      <c r="C130" s="29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</row>
    <row r="131" spans="1:22" x14ac:dyDescent="0.25">
      <c r="A131" s="28"/>
      <c r="B131" s="28"/>
      <c r="C131" s="29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</row>
    <row r="132" spans="1:22" x14ac:dyDescent="0.25">
      <c r="A132" s="28"/>
      <c r="B132" s="28"/>
      <c r="C132" s="29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</row>
    <row r="133" spans="1:22" x14ac:dyDescent="0.25">
      <c r="A133" s="28"/>
      <c r="B133" s="28"/>
      <c r="C133" s="29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</row>
    <row r="134" spans="1:22" x14ac:dyDescent="0.25">
      <c r="A134" s="28"/>
      <c r="B134" s="28"/>
      <c r="C134" s="29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</row>
    <row r="135" spans="1:22" x14ac:dyDescent="0.25">
      <c r="A135" s="28"/>
      <c r="B135" s="28"/>
      <c r="C135" s="29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</row>
    <row r="136" spans="1:22" x14ac:dyDescent="0.25">
      <c r="A136" s="28"/>
      <c r="B136" s="28"/>
      <c r="C136" s="29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</row>
    <row r="137" spans="1:22" x14ac:dyDescent="0.25">
      <c r="A137" s="28"/>
      <c r="B137" s="28"/>
      <c r="C137" s="29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</row>
    <row r="138" spans="1:22" x14ac:dyDescent="0.25">
      <c r="A138" s="28"/>
      <c r="B138" s="28"/>
      <c r="C138" s="29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</row>
    <row r="139" spans="1:22" x14ac:dyDescent="0.25">
      <c r="A139" s="28"/>
      <c r="B139" s="28"/>
      <c r="C139" s="29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</row>
    <row r="140" spans="1:22" x14ac:dyDescent="0.25">
      <c r="A140" s="28"/>
      <c r="B140" s="28"/>
      <c r="C140" s="29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</row>
    <row r="141" spans="1:22" x14ac:dyDescent="0.25">
      <c r="A141" s="28"/>
      <c r="B141" s="28"/>
      <c r="C141" s="29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</row>
    <row r="142" spans="1:22" x14ac:dyDescent="0.25">
      <c r="A142" s="28"/>
      <c r="B142" s="28"/>
      <c r="C142" s="29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</row>
    <row r="143" spans="1:22" x14ac:dyDescent="0.25">
      <c r="A143" s="28"/>
      <c r="B143" s="28"/>
      <c r="C143" s="29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</row>
    <row r="144" spans="1:22" x14ac:dyDescent="0.25">
      <c r="A144" s="28"/>
      <c r="B144" s="28"/>
      <c r="C144" s="29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</row>
    <row r="145" spans="1:22" x14ac:dyDescent="0.25">
      <c r="A145" s="28"/>
      <c r="B145" s="28"/>
      <c r="C145" s="29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</row>
    <row r="146" spans="1:22" x14ac:dyDescent="0.25">
      <c r="A146" s="28"/>
      <c r="B146" s="28"/>
      <c r="C146" s="29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</row>
    <row r="147" spans="1:22" x14ac:dyDescent="0.25">
      <c r="A147" s="28"/>
      <c r="B147" s="28"/>
      <c r="C147" s="29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</row>
    <row r="148" spans="1:22" x14ac:dyDescent="0.25">
      <c r="A148" s="28"/>
      <c r="B148" s="28"/>
      <c r="C148" s="29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</row>
    <row r="149" spans="1:22" x14ac:dyDescent="0.25">
      <c r="A149" s="28"/>
      <c r="B149" s="28"/>
      <c r="C149" s="29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</row>
    <row r="150" spans="1:22" x14ac:dyDescent="0.25">
      <c r="A150" s="28"/>
      <c r="B150" s="28"/>
      <c r="C150" s="29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</row>
    <row r="151" spans="1:22" x14ac:dyDescent="0.25">
      <c r="A151" s="28"/>
      <c r="B151" s="28"/>
      <c r="C151" s="29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</row>
    <row r="152" spans="1:22" x14ac:dyDescent="0.25">
      <c r="A152" s="28"/>
      <c r="B152" s="28"/>
      <c r="C152" s="29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</row>
    <row r="153" spans="1:22" x14ac:dyDescent="0.25">
      <c r="A153" s="28"/>
      <c r="B153" s="28"/>
      <c r="C153" s="29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</row>
    <row r="154" spans="1:22" x14ac:dyDescent="0.25">
      <c r="A154" s="64"/>
      <c r="B154" s="64"/>
      <c r="C154" s="65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</row>
    <row r="155" spans="1:22" x14ac:dyDescent="0.25">
      <c r="A155" s="64"/>
      <c r="B155" s="64"/>
      <c r="C155" s="65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</row>
    <row r="156" spans="1:22" x14ac:dyDescent="0.25">
      <c r="A156" s="64"/>
      <c r="B156" s="64"/>
      <c r="C156" s="65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</row>
    <row r="157" spans="1:22" x14ac:dyDescent="0.25">
      <c r="A157" s="64"/>
      <c r="B157" s="64"/>
      <c r="C157" s="65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</row>
  </sheetData>
  <autoFilter ref="D21:U56" xr:uid="{00000000-0001-0000-0800-000000000000}"/>
  <mergeCells count="120">
    <mergeCell ref="D115:F115"/>
    <mergeCell ref="I115:L115"/>
    <mergeCell ref="A108:O108"/>
    <mergeCell ref="A109:K110"/>
    <mergeCell ref="A111:H111"/>
    <mergeCell ref="A112:C112"/>
    <mergeCell ref="D114:F114"/>
    <mergeCell ref="I114:L114"/>
    <mergeCell ref="A104:E104"/>
    <mergeCell ref="L104:P104"/>
    <mergeCell ref="A105:E105"/>
    <mergeCell ref="L105:P105"/>
    <mergeCell ref="A106:E106"/>
    <mergeCell ref="A107:H107"/>
    <mergeCell ref="A101:E101"/>
    <mergeCell ref="L101:P101"/>
    <mergeCell ref="A102:E102"/>
    <mergeCell ref="L102:P102"/>
    <mergeCell ref="A103:E103"/>
    <mergeCell ref="L103:P103"/>
    <mergeCell ref="A98:E98"/>
    <mergeCell ref="L98:P98"/>
    <mergeCell ref="A99:E99"/>
    <mergeCell ref="L99:P99"/>
    <mergeCell ref="A100:E100"/>
    <mergeCell ref="L100:P100"/>
    <mergeCell ref="A95:E95"/>
    <mergeCell ref="L95:P95"/>
    <mergeCell ref="A96:E96"/>
    <mergeCell ref="L96:P96"/>
    <mergeCell ref="A97:E97"/>
    <mergeCell ref="L97:P97"/>
    <mergeCell ref="A92:E92"/>
    <mergeCell ref="L92:P92"/>
    <mergeCell ref="A93:E93"/>
    <mergeCell ref="L93:P93"/>
    <mergeCell ref="A94:E94"/>
    <mergeCell ref="L94:P94"/>
    <mergeCell ref="A89:E89"/>
    <mergeCell ref="L89:P89"/>
    <mergeCell ref="A90:E90"/>
    <mergeCell ref="L90:P90"/>
    <mergeCell ref="A91:E91"/>
    <mergeCell ref="L91:P91"/>
    <mergeCell ref="A86:E86"/>
    <mergeCell ref="L86:P86"/>
    <mergeCell ref="A87:E87"/>
    <mergeCell ref="L87:P87"/>
    <mergeCell ref="A88:E88"/>
    <mergeCell ref="L88:P88"/>
    <mergeCell ref="A83:E83"/>
    <mergeCell ref="L83:P83"/>
    <mergeCell ref="A84:E84"/>
    <mergeCell ref="L84:P84"/>
    <mergeCell ref="A85:E85"/>
    <mergeCell ref="L85:P85"/>
    <mergeCell ref="A80:E80"/>
    <mergeCell ref="L80:P80"/>
    <mergeCell ref="A81:E81"/>
    <mergeCell ref="L81:P81"/>
    <mergeCell ref="A82:E82"/>
    <mergeCell ref="L82:P82"/>
    <mergeCell ref="A77:E77"/>
    <mergeCell ref="L77:P77"/>
    <mergeCell ref="A78:E78"/>
    <mergeCell ref="L78:P78"/>
    <mergeCell ref="A79:E79"/>
    <mergeCell ref="L79:P79"/>
    <mergeCell ref="A74:E74"/>
    <mergeCell ref="L74:P74"/>
    <mergeCell ref="A75:E75"/>
    <mergeCell ref="L75:P75"/>
    <mergeCell ref="A76:E76"/>
    <mergeCell ref="L76:P76"/>
    <mergeCell ref="A71:E71"/>
    <mergeCell ref="L71:P71"/>
    <mergeCell ref="A72:E72"/>
    <mergeCell ref="L72:P72"/>
    <mergeCell ref="A73:E73"/>
    <mergeCell ref="L73:P73"/>
    <mergeCell ref="A67:K67"/>
    <mergeCell ref="A68:E68"/>
    <mergeCell ref="A69:E69"/>
    <mergeCell ref="L69:P69"/>
    <mergeCell ref="A70:E70"/>
    <mergeCell ref="L70:P70"/>
    <mergeCell ref="A59:E60"/>
    <mergeCell ref="A61:E61"/>
    <mergeCell ref="A62:E62"/>
    <mergeCell ref="A63:E63"/>
    <mergeCell ref="A64:E64"/>
    <mergeCell ref="A65:E65"/>
    <mergeCell ref="K20:N20"/>
    <mergeCell ref="O20:P20"/>
    <mergeCell ref="R20:S20"/>
    <mergeCell ref="T20:U20"/>
    <mergeCell ref="V20:V21"/>
    <mergeCell ref="A58:E58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78740157480314965" right="0.51181102362204722" top="0.62992125984251968" bottom="0.78740157480314965" header="0.51181102362204722" footer="0.31496062992125984"/>
  <pageSetup paperSize="9" scale="40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2024-06-21T16:43:14Z</dcterms:created>
  <dcterms:modified xsi:type="dcterms:W3CDTF">2024-06-21T16:43:34Z</dcterms:modified>
</cp:coreProperties>
</file>